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20壬生町\"/>
    </mc:Choice>
  </mc:AlternateContent>
  <xr:revisionPtr revIDLastSave="0" documentId="13_ncr:1_{A7309514-0991-4E42-AA01-068A467DFC1E}" xr6:coauthVersionLast="47" xr6:coauthVersionMax="47" xr10:uidLastSave="{00000000-0000-0000-0000-000000000000}"/>
  <bookViews>
    <workbookView xWindow="-28635" yWindow="300" windowWidth="14745" windowHeight="1468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l="1"/>
  <c r="BW34" i="10" s="1"/>
  <c r="BW35" i="10" s="1"/>
  <c r="BW36" i="10" s="1"/>
  <c r="BW37" i="10" s="1"/>
  <c r="BW38" i="10" s="1"/>
  <c r="CO34" i="10" s="1"/>
</calcChain>
</file>

<file path=xl/sharedStrings.xml><?xml version="1.0" encoding="utf-8"?>
<sst xmlns="http://schemas.openxmlformats.org/spreadsheetml/2006/main" count="1088" uniqueCount="604">
  <si>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</si>
  <si>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</si>
  <si>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</si>
  <si>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</si>
  <si>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</si>
  <si>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</si>
  <si>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</si>
  <si>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</si>
  <si>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</si>
  <si>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</si>
  <si>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</si>
  <si>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</si>
  <si>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</si>
  <si>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</si>
  <si>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</si>
  <si>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</si>
  <si>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</si>
  <si>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</si>
  <si>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</si>
  <si>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</si>
  <si>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</si>
  <si>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</si>
  <si>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</si>
  <si>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</si>
  <si>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</si>
  <si>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</si>
  <si>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</si>
  <si>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</si>
  <si>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</si>
  <si>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</si>
  <si>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</si>
  <si>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</si>
  <si>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</si>
  <si>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</si>
  <si>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</si>
  <si>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</si>
  <si>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</si>
  <si>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</si>
  <si>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</si>
  <si>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</si>
  <si>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</si>
  <si>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</si>
  <si>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</si>
  <si>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</si>
  <si>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</si>
  <si>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</si>
  <si>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</si>
  <si>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</si>
  <si>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</si>
  <si>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</si>
  <si>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</si>
  <si>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</si>
  <si>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</si>
  <si>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</si>
  <si>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</si>
  <si>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</si>
  <si>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</si>
  <si>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</si>
  <si>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</si>
  <si>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</si>
  <si>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</si>
  <si>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</si>
  <si>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</si>
  <si>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</si>
  <si>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</si>
  <si>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</si>
  <si>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</si>
  <si>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</si>
  <si>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</si>
  <si>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</si>
  <si>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</si>
  <si>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</si>
  <si>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</si>
  <si>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</si>
  <si>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</si>
  <si>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</si>
  <si>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</si>
  <si>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</si>
  <si>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</si>
  <si>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</si>
  <si>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</si>
  <si>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</si>
  <si>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</si>
  <si>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</si>
  <si>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</si>
  <si>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</si>
  <si>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</si>
  <si>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</si>
  <si>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</si>
  <si>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</si>
  <si>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</si>
  <si>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</si>
  <si>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</si>
  <si>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</si>
  <si>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</si>
  <si>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</si>
  <si>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</si>
  <si>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</si>
  <si>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</si>
  <si>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</si>
  <si>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</si>
  <si>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</si>
  <si>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</si>
  <si>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</si>
  <si>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</si>
  <si>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</si>
  <si>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</si>
  <si>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</si>
  <si>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</si>
  <si>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</si>
  <si>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</si>
  <si>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</si>
  <si>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</si>
  <si>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</si>
  <si>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</si>
  <si>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</si>
  <si>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</si>
  <si>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</si>
  <si>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</si>
  <si>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</si>
  <si>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</si>
  <si>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</si>
  <si>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</si>
  <si>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</si>
  <si>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</si>
  <si>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</si>
  <si>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</si>
  <si>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</si>
  <si>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</si>
  <si>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</si>
  <si>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</si>
  <si>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</si>
  <si>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</si>
  <si>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</si>
  <si>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</si>
  <si>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</si>
  <si>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</si>
  <si>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</si>
  <si>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</si>
  <si>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</si>
  <si>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</si>
  <si>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</si>
  <si>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</si>
  <si>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</si>
  <si>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</si>
  <si>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</si>
  <si>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</si>
  <si>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</si>
  <si>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</si>
  <si>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</si>
  <si>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</si>
  <si>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</si>
  <si>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</si>
  <si>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</si>
  <si>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</si>
  <si>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</si>
  <si>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</si>
  <si>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</si>
  <si>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</si>
  <si>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</si>
  <si>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</si>
  <si>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</si>
  <si>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</si>
  <si>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</si>
  <si>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</si>
  <si>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</si>
  <si>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</si>
  <si>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</si>
  <si>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</si>
  <si>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</si>
  <si>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</si>
  <si>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</si>
  <si>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</si>
  <si>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</si>
  <si>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</si>
  <si>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</si>
  <si>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</si>
  <si>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</si>
  <si>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</si>
  <si>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</si>
  <si>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</si>
  <si>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</si>
  <si>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</si>
  <si>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</si>
  <si>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</si>
  <si>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</si>
  <si>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</si>
  <si>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</si>
  <si>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</si>
  <si>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</si>
  <si>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</si>
  <si>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</si>
  <si>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</si>
  <si>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</si>
  <si>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</si>
  <si>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</si>
  <si>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</si>
  <si>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</si>
  <si>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</si>
  <si>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</si>
  <si>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</si>
  <si>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</si>
  <si>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</si>
  <si>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</si>
  <si>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</si>
  <si>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</si>
  <si>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</si>
  <si>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</si>
  <si>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</si>
  <si>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</si>
  <si>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</si>
  <si>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</si>
  <si>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</si>
  <si>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</si>
  <si>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</si>
  <si>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</si>
  <si>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</si>
  <si>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</si>
  <si>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栃木県壬生町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</si>
  <si>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</si>
  <si>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</si>
  <si>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</si>
  <si>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</si>
  <si>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</si>
  <si>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</si>
  <si>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</si>
  <si>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</si>
  <si>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</si>
  <si>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</si>
  <si>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</si>
  <si>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</si>
  <si>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</si>
  <si>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</si>
  <si>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</si>
  <si>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</si>
  <si>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</si>
  <si>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</si>
  <si>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</si>
  <si>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</si>
  <si>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</si>
  <si>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</si>
  <si>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</si>
  <si>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</si>
  <si>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</si>
  <si>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</si>
  <si>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</si>
  <si>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</si>
  <si>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</si>
  <si>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</si>
  <si>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</si>
  <si>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</si>
  <si>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</si>
  <si>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</si>
  <si>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</si>
  <si>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</si>
  <si>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</si>
  <si>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</si>
  <si>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</si>
  <si>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</si>
  <si>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</si>
  <si>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</si>
  <si>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</si>
  <si>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</si>
  <si>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</si>
  <si>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</si>
  <si>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</si>
  <si>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</si>
  <si>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</si>
  <si>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</si>
  <si>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</si>
  <si>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</si>
  <si>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</si>
  <si>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</si>
  <si>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</si>
  <si>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</si>
  <si>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</si>
  <si>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</si>
  <si>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</si>
  <si>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</si>
  <si>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</si>
  <si>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</si>
  <si>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</si>
  <si>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</si>
  <si>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</si>
  <si>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</si>
  <si>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</si>
  <si>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</si>
  <si>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</si>
  <si>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</si>
  <si>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</si>
  <si>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</si>
  <si>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</si>
  <si>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</si>
  <si>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</si>
  <si>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</si>
  <si>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</si>
  <si>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</si>
  <si>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</si>
  <si>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</si>
  <si>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</si>
  <si>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</si>
  <si>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</si>
  <si>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</si>
  <si>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</si>
  <si>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</si>
  <si>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</si>
  <si>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</si>
  <si>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</si>
  <si>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</si>
  <si>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</si>
  <si>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</si>
  <si>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</si>
  <si>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</si>
  <si>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</si>
  <si>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</si>
  <si>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</si>
  <si>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</si>
  <si>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</si>
  <si>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</si>
  <si>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</si>
  <si>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</si>
  <si>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</si>
  <si>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</si>
  <si>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</si>
  <si>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</si>
  <si>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</si>
  <si>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</si>
  <si>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</si>
  <si>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</si>
  <si>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</si>
  <si>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</si>
  <si>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</si>
  <si>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</si>
  <si>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</si>
  <si>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</si>
  <si>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</si>
  <si>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</si>
  <si>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</si>
  <si>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</si>
  <si>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</si>
  <si>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</si>
  <si>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</si>
  <si>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</si>
  <si>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</si>
  <si>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</si>
  <si>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</si>
  <si>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</si>
  <si>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</si>
  <si>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</si>
  <si>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</si>
  <si>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</si>
  <si>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</si>
  <si>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</si>
  <si>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</si>
  <si>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</si>
  <si>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</si>
  <si>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</si>
  <si>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</si>
  <si>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</si>
  <si>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</si>
  <si>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</si>
  <si>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</si>
  <si>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</si>
  <si>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</si>
  <si>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</si>
  <si>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</si>
  <si>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</si>
  <si>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</si>
  <si>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</si>
  <si>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</si>
  <si>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栃木県壬生町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</si>
  <si>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</si>
  <si>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</si>
  <si>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</si>
  <si>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</si>
  <si>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</si>
  <si>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</si>
  <si>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</si>
  <si>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</si>
  <si>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</si>
  <si>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</si>
  <si>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</si>
  <si>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</si>
  <si>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</si>
  <si>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</si>
  <si>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</si>
  <si>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</si>
  <si>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</si>
  <si>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</si>
  <si>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</si>
  <si>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</si>
  <si>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</si>
  <si>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</si>
  <si>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</si>
  <si>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</si>
  <si>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</si>
  <si>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</si>
  <si>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</si>
  <si>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</si>
  <si>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</si>
  <si>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</si>
  <si>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</si>
  <si>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</si>
  <si>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</si>
  <si>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</si>
  <si>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</si>
  <si>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</si>
  <si>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</si>
  <si>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</si>
  <si>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</si>
  <si>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</si>
  <si>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</si>
  <si>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</si>
  <si>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</si>
  <si>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</si>
  <si>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</si>
  <si>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</si>
  <si>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</si>
  <si>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</si>
  <si>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</si>
  <si>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</si>
  <si>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</si>
  <si>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</si>
  <si>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</si>
  <si>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</si>
  <si>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</si>
  <si>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</si>
  <si>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</si>
  <si>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</si>
  <si>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</si>
  <si>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</si>
  <si>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</si>
  <si>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</si>
  <si>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</si>
  <si>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</si>
  <si>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</si>
  <si>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</si>
  <si>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</si>
  <si>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</si>
  <si>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</si>
  <si>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</si>
  <si>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</si>
  <si>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</si>
  <si>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</si>
  <si>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</si>
  <si>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</si>
  <si>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</si>
  <si>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</si>
  <si>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</si>
  <si>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</si>
  <si>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</si>
  <si>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</si>
  <si>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</si>
  <si>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</si>
  <si>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</si>
  <si>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</si>
  <si>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</si>
  <si>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</si>
  <si>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</si>
  <si>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</si>
  <si>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</si>
  <si>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</si>
  <si>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</si>
  <si>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</si>
  <si>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</si>
  <si>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</si>
  <si>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</si>
  <si>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</si>
  <si>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</si>
  <si>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</si>
  <si>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</si>
  <si>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</si>
  <si>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</si>
  <si>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</si>
  <si>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</si>
  <si>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</si>
  <si>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</si>
  <si>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</si>
  <si>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</si>
  <si>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</si>
  <si>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</si>
  <si>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</si>
  <si>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</si>
  <si>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</si>
  <si>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</si>
  <si>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</si>
  <si>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</si>
  <si>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</si>
  <si>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</si>
  <si>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</si>
  <si>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</si>
  <si>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</si>
  <si>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</si>
  <si>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</si>
  <si>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</si>
  <si>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</si>
  <si>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</si>
  <si>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</si>
  <si>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</si>
  <si>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</si>
  <si>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</si>
  <si>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</si>
  <si>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</si>
  <si>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</si>
  <si>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</si>
  <si>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</si>
  <si>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</si>
  <si>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</si>
  <si>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</si>
  <si>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</si>
  <si>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</si>
  <si>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</si>
  <si>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</si>
  <si>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</si>
  <si>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</si>
  <si>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</si>
  <si>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</si>
  <si>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</si>
  <si>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</si>
  <si>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</si>
  <si>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</si>
  <si>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</si>
  <si>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</si>
  <si>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</si>
  <si>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</si>
  <si>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</si>
  <si>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</si>
  <si>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</si>
  <si>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</si>
  <si>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</si>
  <si>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</si>
  <si>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</si>
  <si>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</si>
  <si>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</si>
  <si>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</si>
  <si>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</si>
  <si>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</si>
  <si>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</si>
  <si>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</si>
  <si>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</si>
  <si>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</si>
  <si>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</si>
  <si>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</si>
  <si>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</si>
  <si>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</si>
  <si>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</si>
  <si>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</si>
  <si>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</si>
  <si>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</si>
  <si>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</si>
  <si>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</si>
  <si>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</si>
  <si>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</si>
  <si>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</si>
  <si>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</si>
  <si>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</si>
  <si>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</si>
  <si>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</si>
  <si>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</si>
  <si>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</si>
  <si>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</si>
  <si>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</si>
  <si>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</si>
  <si>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</si>
  <si>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</si>
  <si>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</si>
  <si>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</si>
  <si>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</si>
  <si>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</si>
  <si>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</si>
  <si>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</si>
  <si>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</si>
  <si>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</si>
  <si>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</si>
  <si>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10.36</t>
  </si>
  <si>
    <t>▲ 0.48</t>
  </si>
  <si>
    <t>一般会計</t>
  </si>
  <si>
    <t>水道事業会計</t>
  </si>
  <si>
    <t>介護保険事業特別会計</t>
  </si>
  <si>
    <t>▲ 0.16</t>
  </si>
  <si>
    <t>国民健康保険特別会計</t>
  </si>
  <si>
    <t>下水道事業会計</t>
  </si>
  <si>
    <t>後期高齢者医療特別会計</t>
  </si>
  <si>
    <t>奨学資金特別会計</t>
  </si>
  <si>
    <t>その他会計（赤字）</t>
  </si>
  <si>
    <t>その他会計（黒字）</t>
  </si>
  <si>
    <t>（百万円）</t>
    <phoneticPr fontId="5"/>
  </si>
  <si>
    <t>H30</t>
    <phoneticPr fontId="5"/>
  </si>
  <si>
    <t>R01</t>
    <phoneticPr fontId="5"/>
  </si>
  <si>
    <t>R02</t>
    <phoneticPr fontId="5"/>
  </si>
  <si>
    <t>R03</t>
    <phoneticPr fontId="5"/>
  </si>
  <si>
    <t>R04</t>
    <phoneticPr fontId="5"/>
  </si>
  <si>
    <t>庁舎建設基金</t>
    <rPh sb="0" eb="2">
      <t>チョウシャ</t>
    </rPh>
    <rPh sb="2" eb="4">
      <t>ケンセツ</t>
    </rPh>
    <rPh sb="4" eb="6">
      <t>キキン</t>
    </rPh>
    <phoneticPr fontId="5"/>
  </si>
  <si>
    <t>まちづくり推進基金</t>
    <rPh sb="5" eb="9">
      <t>スイシンキキン</t>
    </rPh>
    <phoneticPr fontId="2"/>
  </si>
  <si>
    <t>地域福祉基金</t>
    <rPh sb="0" eb="2">
      <t>チイキ</t>
    </rPh>
    <rPh sb="2" eb="4">
      <t>フクシ</t>
    </rPh>
    <rPh sb="4" eb="6">
      <t>キキン</t>
    </rPh>
    <phoneticPr fontId="2"/>
  </si>
  <si>
    <t>産業振興基金</t>
    <rPh sb="0" eb="2">
      <t>サンギョウ</t>
    </rPh>
    <rPh sb="2" eb="4">
      <t>シンコウ</t>
    </rPh>
    <rPh sb="4" eb="6">
      <t>キキン</t>
    </rPh>
    <phoneticPr fontId="2"/>
  </si>
  <si>
    <t>国際親善交流基金</t>
    <rPh sb="0" eb="2">
      <t>コクサイ</t>
    </rPh>
    <rPh sb="2" eb="4">
      <t>シンゼン</t>
    </rPh>
    <rPh sb="4" eb="6">
      <t>コウリュウ</t>
    </rPh>
    <rPh sb="6" eb="8">
      <t>キキン</t>
    </rPh>
    <phoneticPr fontId="2"/>
  </si>
  <si>
    <t>栃木県市町村総合事務組合（一般会計）</t>
    <rPh sb="0" eb="3">
      <t>トチギケン</t>
    </rPh>
    <rPh sb="3" eb="6">
      <t>シチョウソン</t>
    </rPh>
    <rPh sb="6" eb="10">
      <t>ソウゴウジム</t>
    </rPh>
    <rPh sb="10" eb="12">
      <t>クミアイ</t>
    </rPh>
    <rPh sb="13" eb="17">
      <t>イッパンカイケイ</t>
    </rPh>
    <phoneticPr fontId="2"/>
  </si>
  <si>
    <t>栃木県市町村総合事務組合（特別会計）</t>
    <rPh sb="0" eb="3">
      <t>トチギケン</t>
    </rPh>
    <rPh sb="3" eb="6">
      <t>シチョウソン</t>
    </rPh>
    <rPh sb="6" eb="10">
      <t>ソウゴウジム</t>
    </rPh>
    <rPh sb="10" eb="12">
      <t>クミアイ</t>
    </rPh>
    <rPh sb="13" eb="15">
      <t>トクベツ</t>
    </rPh>
    <rPh sb="15" eb="17">
      <t>カイケイ</t>
    </rPh>
    <phoneticPr fontId="2"/>
  </si>
  <si>
    <t>栃木県後期高齢者医療広域連合（一般会計）</t>
    <rPh sb="0" eb="3">
      <t>トチギケン</t>
    </rPh>
    <rPh sb="3" eb="10">
      <t>コウキコウレイシャイリョウ</t>
    </rPh>
    <rPh sb="10" eb="14">
      <t>コウイキレンゴウ</t>
    </rPh>
    <phoneticPr fontId="2"/>
  </si>
  <si>
    <t>栃木県後期高齢者医療広域連合（特別会計）</t>
    <rPh sb="0" eb="3">
      <t>トチギケン</t>
    </rPh>
    <rPh sb="3" eb="10">
      <t>コウキコウレイシャイリョウ</t>
    </rPh>
    <rPh sb="10" eb="14">
      <t>コウイキレンゴウ</t>
    </rPh>
    <phoneticPr fontId="2"/>
  </si>
  <si>
    <t>石橋地区消防組合</t>
    <rPh sb="0" eb="2">
      <t>イシバシ</t>
    </rPh>
    <rPh sb="2" eb="4">
      <t>チク</t>
    </rPh>
    <rPh sb="4" eb="6">
      <t>ショウボウ</t>
    </rPh>
    <rPh sb="6" eb="8">
      <t>クミアイ</t>
    </rPh>
    <phoneticPr fontId="2"/>
  </si>
  <si>
    <t>壬生町施設振興公社</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</si>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</sst>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8423-45FF-A8D3-030C232CDE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40006</c:v>
                </c:pt>
                <c:pt idx="1">
                  <c:v>46963</c:v>
                </c:pt>
                <c:pt idx="2">
                  <c:v>67325</c:v>
                </c:pt>
                <c:pt idx="3">
                  <c:v>158700</c:v>
                </c:pt>
                <c:pt idx="4">
                  <c:v>82780</c:v>
                </c:pt>
              </c:numCache>
            </c:numRef>
          </c:val>
          <c:smooth val="0"/>
          <c:extLst>
            <c:ext xmlns:c16="http://schemas.microsoft.com/office/drawing/2014/chart" uri="{C3380CC4-5D6E-409C-BE32-E72D297353CC}">
              <c16:uniqueId val="{00000001-8423-45FF-A8D3-030C232CDE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5.96</c:v>
                </c:pt>
                <c:pt idx="1">
                  <c:v>3.65</c:v>
                </c:pt>
                <c:pt idx="2">
                  <c:v>6.21</c:v>
                </c:pt>
                <c:pt idx="3">
                  <c:v>10.25</c:v>
                </c:pt>
                <c:pt idx="4">
                  <c:v>8.41</c:v>
                </c:pt>
              </c:numCache>
            </c:numRef>
          </c:val>
          <c:extLst>
            <c:ext xmlns:c16="http://schemas.microsoft.com/office/drawing/2014/chart" uri="{C3380CC4-5D6E-409C-BE32-E72D297353CC}">
              <c16:uniqueId val="{00000000-8EE4-4E05-91E0-A258C28140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19.21</c:v>
                </c:pt>
                <c:pt idx="1">
                  <c:v>11.68</c:v>
                </c:pt>
                <c:pt idx="2">
                  <c:v>13.28</c:v>
                </c:pt>
                <c:pt idx="3">
                  <c:v>16.46</c:v>
                </c:pt>
                <c:pt idx="4">
                  <c:v>18.350000000000001</c:v>
                </c:pt>
              </c:numCache>
            </c:numRef>
          </c:val>
          <c:extLst>
            <c:ext xmlns:c16="http://schemas.microsoft.com/office/drawing/2014/chart" uri="{C3380CC4-5D6E-409C-BE32-E72D297353CC}">
              <c16:uniqueId val="{00000001-8EE4-4E05-91E0-A258C28140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3.47</c:v>
                </c:pt>
                <c:pt idx="1">
                  <c:v>-10.36</c:v>
                </c:pt>
                <c:pt idx="2">
                  <c:v>5.03</c:v>
                </c:pt>
                <c:pt idx="3">
                  <c:v>8.34</c:v>
                </c:pt>
                <c:pt idx="4">
                  <c:v>-0.48</c:v>
                </c:pt>
              </c:numCache>
            </c:numRef>
          </c:val>
          <c:smooth val="0"/>
          <c:extLst>
            <c:ext xmlns:c16="http://schemas.microsoft.com/office/drawing/2014/chart" uri="{C3380CC4-5D6E-409C-BE32-E72D297353CC}">
              <c16:uniqueId val="{00000002-8EE4-4E05-91E0-A258C28140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4.05</c:v>
                </c:pt>
                <c:pt idx="4">
                  <c:v>0</c:v>
                </c:pt>
                <c:pt idx="5">
                  <c:v>0</c:v>
                </c:pt>
                <c:pt idx="6">
                  <c:v>0</c:v>
                </c:pt>
                <c:pt idx="7">
                  <c:v>0</c:v>
                </c:pt>
                <c:pt idx="8">
                  <c:v>0</c:v>
                </c:pt>
                <c:pt idx="9">
                  <c:v>0</c:v>
                </c:pt>
              </c:numCache>
            </c:numRef>
          </c:val>
          <c:extLst>
            <c:ext xmlns:c16="http://schemas.microsoft.com/office/drawing/2014/chart" uri="{C3380CC4-5D6E-409C-BE32-E72D297353CC}">
              <c16:uniqueId val="{00000000-5D5C-44CD-A118-A5C0AC66D4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5C-44CD-A118-A5C0AC66D4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5C-44CD-A118-A5C0AC66D4B2}"/>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D5C-44CD-A118-A5C0AC66D4B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4-5D5C-44CD-A118-A5C0AC66D4B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0.22</c:v>
                </c:pt>
                <c:pt idx="6">
                  <c:v>#N/A</c:v>
                </c:pt>
                <c:pt idx="7">
                  <c:v>0.5</c:v>
                </c:pt>
                <c:pt idx="8">
                  <c:v>#N/A</c:v>
                </c:pt>
                <c:pt idx="9">
                  <c:v>0.83</c:v>
                </c:pt>
              </c:numCache>
            </c:numRef>
          </c:val>
          <c:extLst>
            <c:ext xmlns:c16="http://schemas.microsoft.com/office/drawing/2014/chart" uri="{C3380CC4-5D6E-409C-BE32-E72D297353CC}">
              <c16:uniqueId val="{00000005-5D5C-44CD-A118-A5C0AC66D4B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0.41</c:v>
                </c:pt>
                <c:pt idx="2">
                  <c:v>#N/A</c:v>
                </c:pt>
                <c:pt idx="3">
                  <c:v>0.34</c:v>
                </c:pt>
                <c:pt idx="4">
                  <c:v>#N/A</c:v>
                </c:pt>
                <c:pt idx="5">
                  <c:v>0.99</c:v>
                </c:pt>
                <c:pt idx="6">
                  <c:v>#N/A</c:v>
                </c:pt>
                <c:pt idx="7">
                  <c:v>1.1399999999999999</c:v>
                </c:pt>
                <c:pt idx="8">
                  <c:v>#N/A</c:v>
                </c:pt>
                <c:pt idx="9">
                  <c:v>1.49</c:v>
                </c:pt>
              </c:numCache>
            </c:numRef>
          </c:val>
          <c:extLst>
            <c:ext xmlns:c16="http://schemas.microsoft.com/office/drawing/2014/chart" uri="{C3380CC4-5D6E-409C-BE32-E72D297353CC}">
              <c16:uniqueId val="{00000006-5D5C-44CD-A118-A5C0AC66D4B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0.06</c:v>
                </c:pt>
                <c:pt idx="2">
                  <c:v>0.16</c:v>
                </c:pt>
                <c:pt idx="3">
                  <c:v>#N/A</c:v>
                </c:pt>
                <c:pt idx="4">
                  <c:v>#N/A</c:v>
                </c:pt>
                <c:pt idx="5">
                  <c:v>1.52</c:v>
                </c:pt>
                <c:pt idx="6">
                  <c:v>#N/A</c:v>
                </c:pt>
                <c:pt idx="7">
                  <c:v>2.41</c:v>
                </c:pt>
                <c:pt idx="8">
                  <c:v>#N/A</c:v>
                </c:pt>
                <c:pt idx="9">
                  <c:v>3.11</c:v>
                </c:pt>
              </c:numCache>
            </c:numRef>
          </c:val>
          <c:extLst>
            <c:ext xmlns:c16="http://schemas.microsoft.com/office/drawing/2014/chart" uri="{C3380CC4-5D6E-409C-BE32-E72D297353CC}">
              <c16:uniqueId val="{00000007-5D5C-44CD-A118-A5C0AC66D4B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11.96</c:v>
                </c:pt>
                <c:pt idx="2">
                  <c:v>#N/A</c:v>
                </c:pt>
                <c:pt idx="3">
                  <c:v>11.11</c:v>
                </c:pt>
                <c:pt idx="4">
                  <c:v>#N/A</c:v>
                </c:pt>
                <c:pt idx="5">
                  <c:v>10.73</c:v>
                </c:pt>
                <c:pt idx="6">
                  <c:v>#N/A</c:v>
                </c:pt>
                <c:pt idx="7">
                  <c:v>8.56</c:v>
                </c:pt>
                <c:pt idx="8">
                  <c:v>#N/A</c:v>
                </c:pt>
                <c:pt idx="9">
                  <c:v>7.97</c:v>
                </c:pt>
              </c:numCache>
            </c:numRef>
          </c:val>
          <c:extLst>
            <c:ext xmlns:c16="http://schemas.microsoft.com/office/drawing/2014/chart" uri="{C3380CC4-5D6E-409C-BE32-E72D297353CC}">
              <c16:uniqueId val="{00000008-5D5C-44CD-A118-A5C0AC66D4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5.95</c:v>
                </c:pt>
                <c:pt idx="2">
                  <c:v>#N/A</c:v>
                </c:pt>
                <c:pt idx="3">
                  <c:v>3.64</c:v>
                </c:pt>
                <c:pt idx="4">
                  <c:v>#N/A</c:v>
                </c:pt>
                <c:pt idx="5">
                  <c:v>6.21</c:v>
                </c:pt>
                <c:pt idx="6">
                  <c:v>#N/A</c:v>
                </c:pt>
                <c:pt idx="7">
                  <c:v>10.25</c:v>
                </c:pt>
                <c:pt idx="8">
                  <c:v>#N/A</c:v>
                </c:pt>
                <c:pt idx="9">
                  <c:v>8.4</c:v>
                </c:pt>
              </c:numCache>
            </c:numRef>
          </c:val>
          <c:extLst>
            <c:ext xmlns:c16="http://schemas.microsoft.com/office/drawing/2014/chart" uri="{C3380CC4-5D6E-409C-BE32-E72D297353CC}">
              <c16:uniqueId val="{00000009-5D5C-44CD-A118-A5C0AC66D4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1075</c:v>
                </c:pt>
                <c:pt idx="5">
                  <c:v>1052</c:v>
                </c:pt>
                <c:pt idx="8">
                  <c:v>1023</c:v>
                </c:pt>
                <c:pt idx="11">
                  <c:v>1043</c:v>
                </c:pt>
                <c:pt idx="14">
                  <c:v>1068</c:v>
                </c:pt>
              </c:numCache>
            </c:numRef>
          </c:val>
          <c:extLst>
            <c:ext xmlns:c16="http://schemas.microsoft.com/office/drawing/2014/chart" uri="{C3380CC4-5D6E-409C-BE32-E72D297353CC}">
              <c16:uniqueId val="{00000000-1294-4A53-95FD-3CE65D82D5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94-4A53-95FD-3CE65D82D5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94-4A53-95FD-3CE65D82D5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66</c:v>
                </c:pt>
                <c:pt idx="3">
                  <c:v>69</c:v>
                </c:pt>
                <c:pt idx="6">
                  <c:v>61</c:v>
                </c:pt>
                <c:pt idx="9">
                  <c:v>54</c:v>
                </c:pt>
                <c:pt idx="12">
                  <c:v>48</c:v>
                </c:pt>
              </c:numCache>
            </c:numRef>
          </c:val>
          <c:extLst>
            <c:ext xmlns:c16="http://schemas.microsoft.com/office/drawing/2014/chart" uri="{C3380CC4-5D6E-409C-BE32-E72D297353CC}">
              <c16:uniqueId val="{00000003-1294-4A53-95FD-3CE65D82D5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622</c:v>
                </c:pt>
                <c:pt idx="3">
                  <c:v>586</c:v>
                </c:pt>
                <c:pt idx="6">
                  <c:v>438</c:v>
                </c:pt>
                <c:pt idx="9">
                  <c:v>472</c:v>
                </c:pt>
                <c:pt idx="12">
                  <c:v>457</c:v>
                </c:pt>
              </c:numCache>
            </c:numRef>
          </c:val>
          <c:extLst>
            <c:ext xmlns:c16="http://schemas.microsoft.com/office/drawing/2014/chart" uri="{C3380CC4-5D6E-409C-BE32-E72D297353CC}">
              <c16:uniqueId val="{00000004-1294-4A53-95FD-3CE65D82D5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94-4A53-95FD-3CE65D82D5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94-4A53-95FD-3CE65D82D5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798</c:v>
                </c:pt>
                <c:pt idx="3">
                  <c:v>870</c:v>
                </c:pt>
                <c:pt idx="6">
                  <c:v>883</c:v>
                </c:pt>
                <c:pt idx="9">
                  <c:v>954</c:v>
                </c:pt>
                <c:pt idx="12">
                  <c:v>1090</c:v>
                </c:pt>
              </c:numCache>
            </c:numRef>
          </c:val>
          <c:extLst>
            <c:ext xmlns:c16="http://schemas.microsoft.com/office/drawing/2014/chart" uri="{C3380CC4-5D6E-409C-BE32-E72D297353CC}">
              <c16:uniqueId val="{00000007-1294-4A53-95FD-3CE65D82D5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411</c:v>
                </c:pt>
                <c:pt idx="2">
                  <c:v>#N/A</c:v>
                </c:pt>
                <c:pt idx="3">
                  <c:v>#N/A</c:v>
                </c:pt>
                <c:pt idx="4">
                  <c:v>473</c:v>
                </c:pt>
                <c:pt idx="5">
                  <c:v>#N/A</c:v>
                </c:pt>
                <c:pt idx="6">
                  <c:v>#N/A</c:v>
                </c:pt>
                <c:pt idx="7">
                  <c:v>359</c:v>
                </c:pt>
                <c:pt idx="8">
                  <c:v>#N/A</c:v>
                </c:pt>
                <c:pt idx="9">
                  <c:v>#N/A</c:v>
                </c:pt>
                <c:pt idx="10">
                  <c:v>437</c:v>
                </c:pt>
                <c:pt idx="11">
                  <c:v>#N/A</c:v>
                </c:pt>
                <c:pt idx="12">
                  <c:v>#N/A</c:v>
                </c:pt>
                <c:pt idx="13">
                  <c:v>527</c:v>
                </c:pt>
                <c:pt idx="14">
                  <c:v>#N/A</c:v>
                </c:pt>
              </c:numCache>
            </c:numRef>
          </c:val>
          <c:smooth val="0"/>
          <c:extLst>
            <c:ext xmlns:c16="http://schemas.microsoft.com/office/drawing/2014/chart" uri="{C3380CC4-5D6E-409C-BE32-E72D297353CC}">
              <c16:uniqueId val="{00000008-1294-4A53-95FD-3CE65D82D5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12464</c:v>
                </c:pt>
                <c:pt idx="5">
                  <c:v>12324</c:v>
                </c:pt>
                <c:pt idx="8">
                  <c:v>12487</c:v>
                </c:pt>
                <c:pt idx="11">
                  <c:v>13868</c:v>
                </c:pt>
                <c:pt idx="14">
                  <c:v>13904</c:v>
                </c:pt>
              </c:numCache>
            </c:numRef>
          </c:val>
          <c:extLst>
            <c:ext xmlns:c16="http://schemas.microsoft.com/office/drawing/2014/chart" uri="{C3380CC4-5D6E-409C-BE32-E72D297353CC}">
              <c16:uniqueId val="{00000000-12A4-4013-8B8A-427B7B0A02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c:v>
                </c:pt>
                <c:pt idx="5">
                  <c:v>4</c:v>
                </c:pt>
                <c:pt idx="8">
                  <c:v>6</c:v>
                </c:pt>
                <c:pt idx="11">
                  <c:v>0</c:v>
                </c:pt>
                <c:pt idx="14">
                  <c:v>0</c:v>
                </c:pt>
              </c:numCache>
            </c:numRef>
          </c:val>
          <c:extLst>
            <c:ext xmlns:c16="http://schemas.microsoft.com/office/drawing/2014/chart" uri="{C3380CC4-5D6E-409C-BE32-E72D297353CC}">
              <c16:uniqueId val="{00000001-12A4-4013-8B8A-427B7B0A02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5998</c:v>
                </c:pt>
                <c:pt idx="5">
                  <c:v>4987</c:v>
                </c:pt>
                <c:pt idx="8">
                  <c:v>4819</c:v>
                </c:pt>
                <c:pt idx="11">
                  <c:v>4724</c:v>
                </c:pt>
                <c:pt idx="14">
                  <c:v>5051</c:v>
                </c:pt>
              </c:numCache>
            </c:numRef>
          </c:val>
          <c:extLst>
            <c:ext xmlns:c16="http://schemas.microsoft.com/office/drawing/2014/chart" uri="{C3380CC4-5D6E-409C-BE32-E72D297353CC}">
              <c16:uniqueId val="{00000002-12A4-4013-8B8A-427B7B0A02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A4-4013-8B8A-427B7B0A02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A4-4013-8B8A-427B7B0A02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12A4-4013-8B8A-427B7B0A02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762</c:v>
                </c:pt>
                <c:pt idx="3">
                  <c:v>764</c:v>
                </c:pt>
                <c:pt idx="6">
                  <c:v>708</c:v>
                </c:pt>
                <c:pt idx="9">
                  <c:v>742</c:v>
                </c:pt>
                <c:pt idx="12">
                  <c:v>731</c:v>
                </c:pt>
              </c:numCache>
            </c:numRef>
          </c:val>
          <c:extLst>
            <c:ext xmlns:c16="http://schemas.microsoft.com/office/drawing/2014/chart" uri="{C3380CC4-5D6E-409C-BE32-E72D297353CC}">
              <c16:uniqueId val="{00000006-12A4-4013-8B8A-427B7B0A02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329</c:v>
                </c:pt>
                <c:pt idx="3">
                  <c:v>265</c:v>
                </c:pt>
                <c:pt idx="6">
                  <c:v>219</c:v>
                </c:pt>
                <c:pt idx="9">
                  <c:v>263</c:v>
                </c:pt>
                <c:pt idx="12">
                  <c:v>256</c:v>
                </c:pt>
              </c:numCache>
            </c:numRef>
          </c:val>
          <c:extLst>
            <c:ext xmlns:c16="http://schemas.microsoft.com/office/drawing/2014/chart" uri="{C3380CC4-5D6E-409C-BE32-E72D297353CC}">
              <c16:uniqueId val="{00000007-12A4-4013-8B8A-427B7B0A02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6486</c:v>
                </c:pt>
                <c:pt idx="3">
                  <c:v>6330</c:v>
                </c:pt>
                <c:pt idx="6">
                  <c:v>5855</c:v>
                </c:pt>
                <c:pt idx="9">
                  <c:v>5431</c:v>
                </c:pt>
                <c:pt idx="12">
                  <c:v>5084</c:v>
                </c:pt>
              </c:numCache>
            </c:numRef>
          </c:val>
          <c:extLst>
            <c:ext xmlns:c16="http://schemas.microsoft.com/office/drawing/2014/chart" uri="{C3380CC4-5D6E-409C-BE32-E72D297353CC}">
              <c16:uniqueId val="{00000008-12A4-4013-8B8A-427B7B0A02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2A4-4013-8B8A-427B7B0A02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7364</c:v>
                </c:pt>
                <c:pt idx="3">
                  <c:v>7433</c:v>
                </c:pt>
                <c:pt idx="6">
                  <c:v>8408</c:v>
                </c:pt>
                <c:pt idx="9">
                  <c:v>12220</c:v>
                </c:pt>
                <c:pt idx="12">
                  <c:v>12838</c:v>
                </c:pt>
              </c:numCache>
            </c:numRef>
          </c:val>
          <c:extLst>
            <c:ext xmlns:c16="http://schemas.microsoft.com/office/drawing/2014/chart" uri="{C3380CC4-5D6E-409C-BE32-E72D297353CC}">
              <c16:uniqueId val="{0000000A-12A4-4013-8B8A-427B7B0A02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65</c:v>
                </c:pt>
                <c:pt idx="11">
                  <c:v>#N/A</c:v>
                </c:pt>
                <c:pt idx="12">
                  <c:v>#N/A</c:v>
                </c:pt>
                <c:pt idx="13">
                  <c:v>0</c:v>
                </c:pt>
                <c:pt idx="14">
                  <c:v>#N/A</c:v>
                </c:pt>
              </c:numCache>
            </c:numRef>
          </c:val>
          <c:smooth val="0"/>
          <c:extLst>
            <c:ext xmlns:c16="http://schemas.microsoft.com/office/drawing/2014/chart" uri="{C3380CC4-5D6E-409C-BE32-E72D297353CC}">
              <c16:uniqueId val="{0000000B-12A4-4013-8B8A-427B7B0A02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1131</c:v>
                </c:pt>
                <c:pt idx="1">
                  <c:v>1488</c:v>
                </c:pt>
                <c:pt idx="2">
                  <c:v>1627</c:v>
                </c:pt>
              </c:numCache>
            </c:numRef>
          </c:val>
          <c:extLst>
            <c:ext xmlns:c16="http://schemas.microsoft.com/office/drawing/2014/chart" uri="{C3380CC4-5D6E-409C-BE32-E72D297353CC}">
              <c16:uniqueId val="{00000000-A159-4359-BB22-89BD529334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518</c:v>
                </c:pt>
                <c:pt idx="1">
                  <c:v>518</c:v>
                </c:pt>
                <c:pt idx="2">
                  <c:v>669</c:v>
                </c:pt>
              </c:numCache>
            </c:numRef>
          </c:val>
          <c:extLst>
            <c:ext xmlns:c16="http://schemas.microsoft.com/office/drawing/2014/chart" uri="{C3380CC4-5D6E-409C-BE32-E72D297353CC}">
              <c16:uniqueId val="{00000001-A159-4359-BB22-89BD529334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2801</c:v>
                </c:pt>
                <c:pt idx="1">
                  <c:v>2500</c:v>
                </c:pt>
                <c:pt idx="2">
                  <c:v>2524</c:v>
                </c:pt>
              </c:numCache>
            </c:numRef>
          </c:val>
          <c:extLst>
            <c:ext xmlns:c16="http://schemas.microsoft.com/office/drawing/2014/chart" uri="{C3380CC4-5D6E-409C-BE32-E72D297353CC}">
              <c16:uniqueId val="{00000002-A159-4359-BB22-89BD529334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元利償還金については、前年度に借り入れた一般廃棄物処理事業の元金償還の開始などにより</a:t>
          </a:r>
          <a:r>
            <a:rPr kumimoji="1" lang="en-US" altLang="ja-JP" sz="1400">
              <a:solidFill>
                <a:sysClr val="windowText" lastClr="000000"/>
              </a:solidFill>
              <a:latin typeface="ＭＳ ゴシック" pitchFamily="49" charset="-128"/>
              <a:ea typeface="ＭＳ ゴシック" pitchFamily="49" charset="-128"/>
            </a:rPr>
            <a:t>136</a:t>
          </a:r>
          <a:r>
            <a:rPr kumimoji="1" lang="ja-JP" altLang="en-US" sz="1400">
              <a:solidFill>
                <a:sysClr val="windowText" lastClr="000000"/>
              </a:solidFill>
              <a:latin typeface="ＭＳ ゴシック" pitchFamily="49" charset="-128"/>
              <a:ea typeface="ＭＳ ゴシック" pitchFamily="49" charset="-128"/>
            </a:rPr>
            <a:t>百万円の増額となった。</a:t>
          </a:r>
        </a:p>
        <a:p>
          <a:r>
            <a:rPr kumimoji="1" lang="ja-JP" altLang="en-US" sz="1400">
              <a:solidFill>
                <a:sysClr val="windowText" lastClr="000000"/>
              </a:solidFill>
              <a:latin typeface="ＭＳ ゴシック" pitchFamily="49" charset="-128"/>
              <a:ea typeface="ＭＳ ゴシック" pitchFamily="49" charset="-128"/>
            </a:rPr>
            <a:t>　公営企業債の元利償還金に対する繰入金等については、下水道事業の減により減額となった。</a:t>
          </a:r>
        </a:p>
        <a:p>
          <a:r>
            <a:rPr kumimoji="1" lang="ja-JP" altLang="en-US" sz="1400">
              <a:solidFill>
                <a:sysClr val="windowText" lastClr="000000"/>
              </a:solidFill>
              <a:latin typeface="ＭＳ ゴシック" pitchFamily="49" charset="-128"/>
              <a:ea typeface="ＭＳ ゴシック" pitchFamily="49" charset="-128"/>
            </a:rPr>
            <a:t>　また石橋地区消防組合の元利償還金が令和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年度から引き続き減となったことから、元利償還金に対する負担金等については減となった。</a:t>
          </a:r>
        </a:p>
        <a:p>
          <a:r>
            <a:rPr kumimoji="1" lang="ja-JP" altLang="en-US" sz="1400">
              <a:solidFill>
                <a:sysClr val="windowText" lastClr="000000"/>
              </a:solidFill>
              <a:latin typeface="ＭＳ ゴシック" pitchFamily="49" charset="-128"/>
              <a:ea typeface="ＭＳ ゴシック" pitchFamily="49" charset="-128"/>
            </a:rPr>
            <a:t>　算入公債費等については、交付税措置率の高い起債を優先的に活用するという方針から、高い水準を維持している。今後もこの方針に基づき、健全財政の堅持に努めていく。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満期一括償還地方債の償還なしのため該当しない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将来負担額の各項目については、一般会計等に係る地方債の現在高及び設立法人等の負債額等負担見込み額を除いて、減少しているが、トータルについては増加している。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一般会計等に係る地方債の現在高については清掃センター基幹的設備改良事業による借り入れが大きな要因となり増となっている。</a:t>
          </a:r>
        </a:p>
        <a:p>
          <a:r>
            <a:rPr kumimoji="1" lang="ja-JP" altLang="en-US" sz="1400">
              <a:solidFill>
                <a:sysClr val="windowText" lastClr="000000"/>
              </a:solidFill>
              <a:latin typeface="ＭＳ ゴシック" pitchFamily="49" charset="-128"/>
              <a:ea typeface="ＭＳ ゴシック" pitchFamily="49" charset="-128"/>
            </a:rPr>
            <a:t>　充当可能基金は前年度より</a:t>
          </a:r>
          <a:r>
            <a:rPr kumimoji="1" lang="en-US" altLang="ja-JP" sz="1400">
              <a:solidFill>
                <a:sysClr val="windowText" lastClr="000000"/>
              </a:solidFill>
              <a:latin typeface="ＭＳ ゴシック" pitchFamily="49" charset="-128"/>
              <a:ea typeface="ＭＳ ゴシック" pitchFamily="49" charset="-128"/>
            </a:rPr>
            <a:t>327</a:t>
          </a:r>
          <a:r>
            <a:rPr kumimoji="1" lang="ja-JP" altLang="en-US" sz="1400">
              <a:solidFill>
                <a:sysClr val="windowText" lastClr="000000"/>
              </a:solidFill>
              <a:latin typeface="ＭＳ ゴシック" pitchFamily="49" charset="-128"/>
              <a:ea typeface="ＭＳ ゴシック" pitchFamily="49" charset="-128"/>
            </a:rPr>
            <a:t>百万円の増となった。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これは税収の増加や普通交付税の追加交付があったことにより、大きく積み立てを行ったことが大きな要因となっている。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財政調整基金については税収の増加や普通交付税の追加交付があったことにより、大きく積み立てる結果となった。また近年中に繰上償還を予定していることから、減債調整基金への積み立ても行った。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その他特定目的基金については、庁舎建設基金やまちづくり推進基金等の計８基金で取崩しを行った。庁舎建設基金では新庁舎の残工事や償還金への充当のため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163,439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千円を取崩し、まちづくり推進基金では前年度に積み立てたふるさと応援寄附金の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千円を取崩し、寄附者の希望する使途に応じて各種事業に充当した。積み立てについては新たな産業団地の整備に向け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150,001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千円を産業振興基金へ、ふるさと応援寄附金を含めた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83,542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千円をまちづくり推進基金へ積み立てるなど、計８基金で積み立てを行った。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社会情勢・財政状況を考慮しながら、必要に応じて基金を取り崩し、運用していく。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・庁舎建設基金：庁舎の建設の元利償還金に充てる。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・まちづくり推進基金：いきいきふれあい応援事業や健康長寿のまちづくり推進事業などのまちづくり事業の推進に充てる。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・地域福祉基金：社会福祉や保健、子ども及び青少年の育成等、地域福祉の向上に資する事業の推進に充てる。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その他特定目的基金残高は、平成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年度から減少を続けていたが、今回、</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百万円の増加となった。これは、産業振興基金において取り崩しを行わず、</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百万円の積み立てを行った一方で、起債の元利償還金庁舎建設基金は、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百万円の積み立てを行ったことによる。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庁舎建設基金については、引き続き、新庁舎建設の起債の元利償還金への充当を中心に取り崩しを行っていく方針である。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財政調整基金については、税収の増加や、普通交付税の追加交付があったことにより、大きく積み立てる結果となり、前年と比較して残高が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今後増加が見込まれる扶助費等の増加、大型事業の実施等に備えるため、財政状況を考慮しながら、基金に積み立てることとしている。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地方債の残高が年々増加傾向にあることから現水準以上の基金残高を引き続き維持していく必要があるため取り崩しは行わず、運用益の積み立てによって増額があった。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地方債の償還状況を考慮しつつ、積極的な運用を行い、健全な財政状況及び将来負担の抑制などを図れるよう十分な基金現在高を確保していく。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291C970-EB10-4308-86C4-FCAC30FF6F66}"/>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7B98BB4-68F3-4EAB-8F41-1B914A6994D9}"/>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D286B74-837C-4815-88B4-5675BF42C95C}"/>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FC2CF22-1D13-4932-AD82-78EFD0E44E7C}"/>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D4E59E6-0351-477C-8024-6FA8089ACCC2}"/>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3798874-2D71-4E66-BD1C-AD529433CDF5}"/>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7609905-CB14-4E58-81D8-5B331B0029B9}"/>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1D6C81B-A6B8-43D5-8814-E7EC35075B6C}"/>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3B88793-B42B-48F7-B415-5BA897291CBE}"/>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D036274-A601-4554-B5A8-C7D45501B292}"/>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38,600
37,998
61.06
17,715,956
16,955,496
745,630
8,865,822
12,838,422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D153496-B0A4-448C-8826-1A736C7F9D2E}"/>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A84461C-F749-4A5C-9D99-64E4BBD2FC81}"/>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E1063F0-2B37-4FD0-9D1F-369B2AA93EE7}"/>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C35539F-2646-415C-A151-42EFB9D4376C}"/>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E291D63-8EF0-43E8-8559-01DCA780EE35}"/>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C0F09E2-D09C-4956-B591-0EC46CBAC9DA}"/>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92C72C2-BA42-4FDF-BA49-F3ACD9DC4A4F}"/>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99C7926-F208-4149-8C95-0667AAD92A55}"/>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3B71AFE-31B3-4F45-9435-CEE4EC2A88DC}"/>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DE2E6C7-0B0C-4DE1-9611-5B010716B040}"/>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F3B92B4-20E8-409F-A7B8-AE53A939D6C2}"/>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749CD7E-1964-406E-9732-9CC371CDD0B3}"/>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ACB6830-21DF-4634-B419-352775F52259}"/>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F843484-7108-4819-8347-B00190642807}"/>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B1E047D-A639-4AE5-BA93-F1D31B3FD385}"/>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CBBDFF0-7CE3-4AD9-936D-38CD0CB35549}"/>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238F227-45B2-4F25-A87D-13F21A695276}"/>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8488C79-1C79-4974-81D8-DC4392BD7AE2}"/>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B555233-D743-4F69-99C4-248C28CA591B}"/>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59312FA-3658-4B4F-A4AC-9BDDBDBC2E81}"/>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D9C6A82-7808-4E33-900E-20FAD5F2180C}"/>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73FA97C-13BA-489E-AF3D-0119C57817CB}"/>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15963F9-492B-4DB2-8281-14FBEB2E4147}"/>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2FD26EF-2E04-4F47-A223-57FF82180320}"/>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B1CA53F-33CF-42A1-A06B-0AD0E1578628}"/>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6141327-F4A4-4D17-8710-60737575169C}"/>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E433803-2E2D-4F20-98AF-C2E847833DF6}"/>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F3EE759-2CC0-45C7-9B7B-609B8E3CE06A}"/>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87A270A-96E8-418D-AE0F-F2AD0E9BFC46}"/>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212A316-3DD9-4A7E-A4A7-10BD052A5EEC}"/>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6652B4C-3A4D-4B4E-95AE-66BE20A5772B}"/>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9D28A51-48A8-4C09-8A89-D7556F31BD45}"/>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5F09681-ACC0-4888-A775-899F50D3E038}"/>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0F57DC4-36AD-448C-95D6-BFD4B938F524}"/>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A7FBDF1-1842-4E76-AD1E-C8E563ACDA8F}"/>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C4CAA70-040D-464B-8430-06A43507C466}"/>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80AA0CB-7614-414E-9EA5-CB5A9364B9D6}"/>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財政力指数は類似団体平均値を</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ポイント下回る結果となった。単年度で見ると</a:t>
          </a:r>
          <a:r>
            <a:rPr kumimoji="1" lang="en-US" altLang="ja-JP" sz="1300">
              <a:latin typeface="ＭＳ Ｐゴシック" panose="020B0600070205080204" pitchFamily="50" charset="-128"/>
              <a:ea typeface="ＭＳ Ｐゴシック" panose="020B0600070205080204" pitchFamily="50" charset="-128"/>
            </a:rPr>
            <a:t>0.81</a:t>
          </a:r>
          <a:r>
            <a:rPr kumimoji="1" lang="ja-JP" altLang="en-US" sz="1300">
              <a:latin typeface="ＭＳ Ｐゴシック" panose="020B0600070205080204" pitchFamily="50" charset="-128"/>
              <a:ea typeface="ＭＳ Ｐゴシック" panose="020B0600070205080204" pitchFamily="50" charset="-128"/>
            </a:rPr>
            <a:t>と昨年度を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ポイント上回る結果となった。これは町税の収入が増えたことが主な要因として考えられる。　</a:t>
          </a:r>
        </a:p>
        <a:p>
          <a:r>
            <a:rPr kumimoji="1" lang="ja-JP" altLang="en-US" sz="1300">
              <a:latin typeface="ＭＳ Ｐゴシック" panose="020B0600070205080204" pitchFamily="50" charset="-128"/>
              <a:ea typeface="ＭＳ Ｐゴシック" panose="020B0600070205080204" pitchFamily="50" charset="-128"/>
            </a:rPr>
            <a:t>　なお、町の施策として平成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年度より都市計画税の税率を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％としていることから、引き続きより一層の歳出削減を図るとともに、税の徴収業務の強化等歳入確保に努める。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5BABE4B-6DC7-458F-8BD0-A3401D40F670}"/>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9FA82AA-6BA9-49D2-9327-89050D61BCF0}"/>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95A5ABD-4370-4A37-99F7-27A715721647}"/>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B567C37-6F67-41A5-BD2B-56151CACA6CE}"/>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5CBA251-07E9-47F4-B241-4DCE331FF72A}"/>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AE2E7EE-E379-4166-95EF-6566BF30B063}"/>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9B91D2DA-4403-4C00-AE22-394F4E05E3AA}"/>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48A6868-BDDD-49F0-A7CB-2F276432A0F3}"/>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7346C481-5DEC-4EC8-AC0D-DD45C7BA1699}"/>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00EEE2A-CACA-4E3C-B150-A6302D46C350}"/>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99291BB-980F-4DAC-8B52-C4E7F56F7AAD}"/>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8D3C3D5-E453-490E-A628-402B1B77ADB1}"/>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6067E64-2E25-4BB4-B3D8-ADF12987015A}"/>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552DA18-E7D3-4222-BF34-6AE91075AE5A}"/>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0B035AA-42EE-4EA9-9E4A-C89FA9732570}"/>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A48B5934-C682-4D32-8E38-FC6142BC1034}"/>
            </a:ext>
          </a:extLst>
        </xdr:cNvPr>
        <xdr:cNvCxnSpPr/>
      </xdr:nvCxnSpPr>
      <xdr:spPr>
        <a:xfrm flipV="1">
          <a:off x="4514850" y="6019095"/>
          <a:ext cx="0" cy="1381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23575266-91CF-4683-A955-CCF85004F29C}"/>
            </a:ext>
          </a:extLst>
        </xdr:cNvPr>
        <xdr:cNvSpPr txBox="1"/>
      </xdr:nvSpPr>
      <xdr:spPr>
        <a:xfrm>
          <a:off x="4581525" y="736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E9D756C3-C5EB-4F48-A68A-F073AD6155FF}"/>
            </a:ext>
          </a:extLst>
        </xdr:cNvPr>
        <xdr:cNvCxnSpPr/>
      </xdr:nvCxnSpPr>
      <xdr:spPr>
        <a:xfrm>
          <a:off x="4429125" y="74009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A1296E14-9374-4683-8444-CB707196D4E2}"/>
            </a:ext>
          </a:extLst>
        </xdr:cNvPr>
        <xdr:cNvSpPr txBox="1"/>
      </xdr:nvSpPr>
      <xdr:spPr>
        <a:xfrm>
          <a:off x="4581525" y="57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D1FBB1E2-848E-4A54-8BDF-25E06DC091FB}"/>
            </a:ext>
          </a:extLst>
        </xdr:cNvPr>
        <xdr:cNvCxnSpPr/>
      </xdr:nvCxnSpPr>
      <xdr:spPr>
        <a:xfrm>
          <a:off x="4429125" y="601909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D46AE53F-844A-4EED-8EA7-CC94224BBD70}"/>
            </a:ext>
          </a:extLst>
        </xdr:cNvPr>
        <xdr:cNvCxnSpPr/>
      </xdr:nvCxnSpPr>
      <xdr:spPr>
        <a:xfrm>
          <a:off x="3752850" y="6704895"/>
          <a:ext cx="762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EFBE35F-8D34-41E7-9BB4-2B136F4656B6}"/>
            </a:ext>
          </a:extLst>
        </xdr:cNvPr>
        <xdr:cNvSpPr txBox="1"/>
      </xdr:nvSpPr>
      <xdr:spPr>
        <a:xfrm>
          <a:off x="4581525" y="6831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A39CE98-FBBC-46B9-AE23-97B236015616}"/>
            </a:ext>
          </a:extLst>
        </xdr:cNvPr>
        <xdr:cNvSpPr/>
      </xdr:nvSpPr>
      <xdr:spPr>
        <a:xfrm>
          <a:off x="4467225" y="685588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43937866-309E-4F39-BD6E-986A982D6D3E}"/>
            </a:ext>
          </a:extLst>
        </xdr:cNvPr>
        <xdr:cNvCxnSpPr/>
      </xdr:nvCxnSpPr>
      <xdr:spPr>
        <a:xfrm>
          <a:off x="2943225" y="670489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B5D87299-C188-49EA-9549-4C23456FA78C}"/>
            </a:ext>
          </a:extLst>
        </xdr:cNvPr>
        <xdr:cNvSpPr/>
      </xdr:nvSpPr>
      <xdr:spPr>
        <a:xfrm>
          <a:off x="3705225" y="6832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3108CF74-97DB-4ED0-A972-5D11808781E1}"/>
            </a:ext>
          </a:extLst>
        </xdr:cNvPr>
        <xdr:cNvSpPr txBox="1"/>
      </xdr:nvSpPr>
      <xdr:spPr>
        <a:xfrm>
          <a:off x="3409950" y="691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A0E4ED40-C271-41F8-B7FB-A558359E7D61}"/>
            </a:ext>
          </a:extLst>
        </xdr:cNvPr>
        <xdr:cNvCxnSpPr/>
      </xdr:nvCxnSpPr>
      <xdr:spPr>
        <a:xfrm flipV="1">
          <a:off x="2124075" y="6704895"/>
          <a:ext cx="819150" cy="5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F51F4972-1E52-443A-8642-9167CB1A49CA}"/>
            </a:ext>
          </a:extLst>
        </xdr:cNvPr>
        <xdr:cNvSpPr/>
      </xdr:nvSpPr>
      <xdr:spPr>
        <a:xfrm>
          <a:off x="2886075" y="68124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B3376154-F4AE-4A97-A188-7F6F6DD3D599}"/>
            </a:ext>
          </a:extLst>
        </xdr:cNvPr>
        <xdr:cNvSpPr txBox="1"/>
      </xdr:nvSpPr>
      <xdr:spPr>
        <a:xfrm>
          <a:off x="2600325" y="69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F26AF91B-D195-46BB-814B-15E019D6FA27}"/>
            </a:ext>
          </a:extLst>
        </xdr:cNvPr>
        <xdr:cNvCxnSpPr/>
      </xdr:nvCxnSpPr>
      <xdr:spPr>
        <a:xfrm flipV="1">
          <a:off x="1333500" y="6755342"/>
          <a:ext cx="790575" cy="4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3FA0FE97-A125-4AF5-BFF0-5D206569B457}"/>
            </a:ext>
          </a:extLst>
        </xdr:cNvPr>
        <xdr:cNvSpPr/>
      </xdr:nvSpPr>
      <xdr:spPr>
        <a:xfrm>
          <a:off x="2095500" y="6845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3B369A32-9726-4AB9-B468-D8EE2A72F828}"/>
            </a:ext>
          </a:extLst>
        </xdr:cNvPr>
        <xdr:cNvSpPr txBox="1"/>
      </xdr:nvSpPr>
      <xdr:spPr>
        <a:xfrm>
          <a:off x="1781175" y="692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5B5B5B29-E3D3-40FE-82BE-4E1D62CEA1BF}"/>
            </a:ext>
          </a:extLst>
        </xdr:cNvPr>
        <xdr:cNvSpPr/>
      </xdr:nvSpPr>
      <xdr:spPr>
        <a:xfrm>
          <a:off x="1285875" y="684565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861AACC3-F902-4166-98EB-18CFF418F1D9}"/>
            </a:ext>
          </a:extLst>
        </xdr:cNvPr>
        <xdr:cNvSpPr txBox="1"/>
      </xdr:nvSpPr>
      <xdr:spPr>
        <a:xfrm>
          <a:off x="971550" y="692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701628D-4DA5-403F-AD79-180468C1551C}"/>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494BD5B-861F-458D-A3DD-20C963992D46}"/>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292F53E-1184-45B7-AB30-393B60253F34}"/>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9A7FBD5-F5A7-41B9-953B-B19CD7E33491}"/>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1AB8E08-DF8C-4BDC-9D74-37E992C07A94}"/>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ADF5D71F-A144-460F-ADB6-1E98F0D20917}"/>
            </a:ext>
          </a:extLst>
        </xdr:cNvPr>
        <xdr:cNvSpPr/>
      </xdr:nvSpPr>
      <xdr:spPr>
        <a:xfrm>
          <a:off x="4467225" y="6667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301A9E02-F003-4C31-92AD-B829D5B27888}"/>
            </a:ext>
          </a:extLst>
        </xdr:cNvPr>
        <xdr:cNvSpPr txBox="1"/>
      </xdr:nvSpPr>
      <xdr:spPr>
        <a:xfrm>
          <a:off x="4581525"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326A5467-EF57-4385-BF9A-A59FB8592321}"/>
            </a:ext>
          </a:extLst>
        </xdr:cNvPr>
        <xdr:cNvSpPr/>
      </xdr:nvSpPr>
      <xdr:spPr>
        <a:xfrm>
          <a:off x="3705225" y="66477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19B8F81D-6D1F-412D-8693-F3671ABD9822}"/>
            </a:ext>
          </a:extLst>
        </xdr:cNvPr>
        <xdr:cNvSpPr txBox="1"/>
      </xdr:nvSpPr>
      <xdr:spPr>
        <a:xfrm>
          <a:off x="3409950" y="644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E236A05C-15DB-4735-94BB-CD6CED6FFA0E}"/>
            </a:ext>
          </a:extLst>
        </xdr:cNvPr>
        <xdr:cNvSpPr/>
      </xdr:nvSpPr>
      <xdr:spPr>
        <a:xfrm>
          <a:off x="2886075" y="66477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D1F1F993-F36F-471C-934A-D6F6B4EA0368}"/>
            </a:ext>
          </a:extLst>
        </xdr:cNvPr>
        <xdr:cNvSpPr txBox="1"/>
      </xdr:nvSpPr>
      <xdr:spPr>
        <a:xfrm>
          <a:off x="2600325" y="644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3D74D73A-E704-4FA5-B5C7-749356874D94}"/>
            </a:ext>
          </a:extLst>
        </xdr:cNvPr>
        <xdr:cNvSpPr/>
      </xdr:nvSpPr>
      <xdr:spPr>
        <a:xfrm>
          <a:off x="2095500" y="67077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D4449433-F378-4545-AFF3-6BAB636F70FD}"/>
            </a:ext>
          </a:extLst>
        </xdr:cNvPr>
        <xdr:cNvSpPr txBox="1"/>
      </xdr:nvSpPr>
      <xdr:spPr>
        <a:xfrm>
          <a:off x="178117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E150970F-E163-4BC8-8365-D11FB8128816}"/>
            </a:ext>
          </a:extLst>
        </xdr:cNvPr>
        <xdr:cNvSpPr/>
      </xdr:nvSpPr>
      <xdr:spPr>
        <a:xfrm>
          <a:off x="1285875" y="6761339"/>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id="{ED2248DF-CA68-4665-8553-B4CDF5743D29}"/>
            </a:ext>
          </a:extLst>
        </xdr:cNvPr>
        <xdr:cNvSpPr txBox="1"/>
      </xdr:nvSpPr>
      <xdr:spPr>
        <a:xfrm>
          <a:off x="971550" y="65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3851440F-5358-4EC1-B306-46D1E388ABFD}"/>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60DCE41-2BCF-41A4-81BB-CCA1AAFA6DEB}"/>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7E7302D-2A78-46A1-84BB-7EE021BBEEBA}"/>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71B8BA3-C57D-43B6-8A4C-8CC4BCEBB3F6}"/>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7CBDABE-1948-486B-A088-78EA3F33BA5A}"/>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853925D-6AB1-4338-B60A-E1658036E8E6}"/>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44397066-3E6A-48B2-B7D5-4A322C950875}"/>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53B2F1E-2258-4076-AE6C-2395CD7DD089}"/>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600C913-5330-416B-928E-E406830AF16A}"/>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03BEFE0-AC04-416B-802C-FF584BE6D935}"/>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02B601E-982E-40DB-93C0-C07A668DE7AF}"/>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9B49BE3-C012-4AD0-A143-FCC02B2BD1A1}"/>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38C0E17-0B40-4E87-865A-BA9CCA424609}"/>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ポイント下回り、前年と比較すると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これは、電気料等の物価高騰により施設等の維持に係る経費や公債費が増加したことが要因と考えられる。　なお歳出においても扶助費が例年増加するなど、今後も経常的経費の増加が予想されることから、事業の見直し等経常経費の削減に努めていかなければならない。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3876268-63C5-4702-AF74-E06D0C3148CA}"/>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6E80179-DEAA-4F1D-892E-C2AB912EAC3A}"/>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6A3FD72-3397-45D3-8555-F1233ECF6D29}"/>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448B262-CA36-4A86-9C05-DF83CCB4873D}"/>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685348BE-9314-40BE-8CDD-F44F2ADF2220}"/>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30DFDB76-153E-4742-9C04-1DE721281708}"/>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5D1477A9-3506-4536-9F36-5DB6199A3342}"/>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997FD589-075D-4E47-9E5D-FBC546E71FAA}"/>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EAF55681-C554-47ED-B21B-C9D6EC2E9942}"/>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7A957691-1414-494D-8C2D-69F960048C73}"/>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2D838986-D569-47C6-B7FA-D1F8501A8AFA}"/>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98EBF05F-03AD-4B5A-98B2-CDFE80EFADCF}"/>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B0FEE92A-13D2-4BEC-8815-E8E6BC50A2A1}"/>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9F21942B-16CC-449A-A056-50CC3E0AE1C0}"/>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4AD9B8A8-0D1D-4785-A803-B9A66593B18F}"/>
            </a:ext>
          </a:extLst>
        </xdr:cNvPr>
        <xdr:cNvCxnSpPr/>
      </xdr:nvCxnSpPr>
      <xdr:spPr>
        <a:xfrm flipV="1">
          <a:off x="4514850" y="9763379"/>
          <a:ext cx="0" cy="11527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9F41A845-8500-4C66-A1EB-DB0B2F0F02D7}"/>
            </a:ext>
          </a:extLst>
        </xdr:cNvPr>
        <xdr:cNvSpPr txBox="1"/>
      </xdr:nvSpPr>
      <xdr:spPr>
        <a:xfrm>
          <a:off x="4581525" y="1089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49A14423-7A81-42D2-A58E-E41B4DBCC61E}"/>
            </a:ext>
          </a:extLst>
        </xdr:cNvPr>
        <xdr:cNvCxnSpPr/>
      </xdr:nvCxnSpPr>
      <xdr:spPr>
        <a:xfrm>
          <a:off x="4429125" y="109161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9E98EF91-FEA1-4154-9B12-270444D680D8}"/>
            </a:ext>
          </a:extLst>
        </xdr:cNvPr>
        <xdr:cNvSpPr txBox="1"/>
      </xdr:nvSpPr>
      <xdr:spPr>
        <a:xfrm>
          <a:off x="4581525" y="95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2C5AA610-919A-41FB-8C77-165E9CFC3A28}"/>
            </a:ext>
          </a:extLst>
        </xdr:cNvPr>
        <xdr:cNvCxnSpPr/>
      </xdr:nvCxnSpPr>
      <xdr:spPr>
        <a:xfrm>
          <a:off x="4429125" y="97633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27686</xdr:rowOff>
    </xdr:from>
    <xdr:to>
      <xdr:col>23</xdr:col>
      <xdr:colOff>133350</xdr:colOff>
      <xdr:row>62</xdr:row>
      <xdr:rowOff>39624</xdr:rowOff>
    </xdr:to>
    <xdr:cxnSp macro="">
      <xdr:nvCxnSpPr>
        <xdr:cNvPr id="130" name="直線コネクタ 129">
          <a:extLst>
            <a:ext uri="{FF2B5EF4-FFF2-40B4-BE49-F238E27FC236}">
              <a16:creationId xmlns:a16="http://schemas.microsoft.com/office/drawing/2014/main" id="{7723A306-398A-4848-BDA4-8F0C257E6A33}"/>
            </a:ext>
          </a:extLst>
        </xdr:cNvPr>
        <xdr:cNvCxnSpPr/>
      </xdr:nvCxnSpPr>
      <xdr:spPr>
        <a:xfrm>
          <a:off x="3752850" y="9908286"/>
          <a:ext cx="762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63F44C83-D6B4-4A11-A8FC-B29456C3605B}"/>
            </a:ext>
          </a:extLst>
        </xdr:cNvPr>
        <xdr:cNvSpPr txBox="1"/>
      </xdr:nvSpPr>
      <xdr:spPr>
        <a:xfrm>
          <a:off x="4581525" y="1032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FCDF5ABB-7102-445E-9CBA-D9417B1E7708}"/>
            </a:ext>
          </a:extLst>
        </xdr:cNvPr>
        <xdr:cNvSpPr/>
      </xdr:nvSpPr>
      <xdr:spPr>
        <a:xfrm>
          <a:off x="4467225" y="103516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27686</xdr:rowOff>
    </xdr:from>
    <xdr:to>
      <xdr:col>19</xdr:col>
      <xdr:colOff>133350</xdr:colOff>
      <xdr:row>63</xdr:row>
      <xdr:rowOff>128778</xdr:rowOff>
    </xdr:to>
    <xdr:cxnSp macro="">
      <xdr:nvCxnSpPr>
        <xdr:cNvPr id="133" name="直線コネクタ 132">
          <a:extLst>
            <a:ext uri="{FF2B5EF4-FFF2-40B4-BE49-F238E27FC236}">
              <a16:creationId xmlns:a16="http://schemas.microsoft.com/office/drawing/2014/main" id="{E68CB134-7024-42E3-AA84-D75BBC1142F2}"/>
            </a:ext>
          </a:extLst>
        </xdr:cNvPr>
        <xdr:cNvCxnSpPr/>
      </xdr:nvCxnSpPr>
      <xdr:spPr>
        <a:xfrm flipV="1">
          <a:off x="2943225" y="9908286"/>
          <a:ext cx="809625" cy="4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6E6EC0-0025-4660-9898-8186F9639A89}"/>
            </a:ext>
          </a:extLst>
        </xdr:cNvPr>
        <xdr:cNvSpPr/>
      </xdr:nvSpPr>
      <xdr:spPr>
        <a:xfrm>
          <a:off x="3705225" y="101649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CC6691E7-1D96-46D1-A1C8-E09F5CC84836}"/>
            </a:ext>
          </a:extLst>
        </xdr:cNvPr>
        <xdr:cNvSpPr txBox="1"/>
      </xdr:nvSpPr>
      <xdr:spPr>
        <a:xfrm>
          <a:off x="3409950" y="1024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66</xdr:row>
      <xdr:rowOff>43942</xdr:rowOff>
    </xdr:to>
    <xdr:cxnSp macro="">
      <xdr:nvCxnSpPr>
        <xdr:cNvPr id="136" name="直線コネクタ 135">
          <a:extLst>
            <a:ext uri="{FF2B5EF4-FFF2-40B4-BE49-F238E27FC236}">
              <a16:creationId xmlns:a16="http://schemas.microsoft.com/office/drawing/2014/main" id="{187443FA-5AEC-4080-AAA8-AE1D466C3ED1}"/>
            </a:ext>
          </a:extLst>
        </xdr:cNvPr>
        <xdr:cNvCxnSpPr/>
      </xdr:nvCxnSpPr>
      <xdr:spPr>
        <a:xfrm flipV="1">
          <a:off x="2124075" y="10326878"/>
          <a:ext cx="819150" cy="4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99BBA401-263F-4D0B-9CF3-77F9AC60F1C9}"/>
            </a:ext>
          </a:extLst>
        </xdr:cNvPr>
        <xdr:cNvSpPr/>
      </xdr:nvSpPr>
      <xdr:spPr>
        <a:xfrm>
          <a:off x="2886075" y="104080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7886A42A-6ACB-445D-B368-062A38EAF35F}"/>
            </a:ext>
          </a:extLst>
        </xdr:cNvPr>
        <xdr:cNvSpPr txBox="1"/>
      </xdr:nvSpPr>
      <xdr:spPr>
        <a:xfrm>
          <a:off x="2600325" y="1048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66</xdr:row>
      <xdr:rowOff>43942</xdr:rowOff>
    </xdr:to>
    <xdr:cxnSp macro="">
      <xdr:nvCxnSpPr>
        <xdr:cNvPr id="139" name="直線コネクタ 138">
          <a:extLst>
            <a:ext uri="{FF2B5EF4-FFF2-40B4-BE49-F238E27FC236}">
              <a16:creationId xmlns:a16="http://schemas.microsoft.com/office/drawing/2014/main" id="{C0E4919B-1D3A-41DE-B66A-DE7B9EBA0EBB}"/>
            </a:ext>
          </a:extLst>
        </xdr:cNvPr>
        <xdr:cNvCxnSpPr/>
      </xdr:nvCxnSpPr>
      <xdr:spPr>
        <a:xfrm>
          <a:off x="1333500" y="10346182"/>
          <a:ext cx="790575" cy="3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AF335E42-EBF6-4A95-B946-4FD2C10E5CD3}"/>
            </a:ext>
          </a:extLst>
        </xdr:cNvPr>
        <xdr:cNvSpPr/>
      </xdr:nvSpPr>
      <xdr:spPr>
        <a:xfrm>
          <a:off x="2095500" y="1045146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CFC84306-E9D8-4790-BA79-9C9660D94A14}"/>
            </a:ext>
          </a:extLst>
        </xdr:cNvPr>
        <xdr:cNvSpPr txBox="1"/>
      </xdr:nvSpPr>
      <xdr:spPr>
        <a:xfrm>
          <a:off x="1781175" y="1022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8B5EB77E-10BB-414A-8723-9939FC92A297}"/>
            </a:ext>
          </a:extLst>
        </xdr:cNvPr>
        <xdr:cNvSpPr/>
      </xdr:nvSpPr>
      <xdr:spPr>
        <a:xfrm>
          <a:off x="1285875" y="1043216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47777BD7-ABEC-4110-A9E5-F0251E797B25}"/>
            </a:ext>
          </a:extLst>
        </xdr:cNvPr>
        <xdr:cNvSpPr txBox="1"/>
      </xdr:nvSpPr>
      <xdr:spPr>
        <a:xfrm>
          <a:off x="971550" y="1051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69F1ABE-0DFF-4178-9BFB-0B5846C46CC8}"/>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9A9AB36-0EB6-4D7C-A8B6-3C2C74BA15A8}"/>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D6ABCC4-C85A-4698-AE04-8618AE7DE584}"/>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50BEEAC-DCCF-4085-A031-D69BB4FE36C1}"/>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9BB86C4-87D7-475E-AE26-2A644475B149}"/>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49" name="楕円 148">
          <a:extLst>
            <a:ext uri="{FF2B5EF4-FFF2-40B4-BE49-F238E27FC236}">
              <a16:creationId xmlns:a16="http://schemas.microsoft.com/office/drawing/2014/main" id="{651539FA-1955-4D9C-8864-36F71462CECE}"/>
            </a:ext>
          </a:extLst>
        </xdr:cNvPr>
        <xdr:cNvSpPr/>
      </xdr:nvSpPr>
      <xdr:spPr>
        <a:xfrm>
          <a:off x="4467225" y="1004087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0" name="財政構造の弾力性該当値テキスト">
          <a:extLst>
            <a:ext uri="{FF2B5EF4-FFF2-40B4-BE49-F238E27FC236}">
              <a16:creationId xmlns:a16="http://schemas.microsoft.com/office/drawing/2014/main" id="{F4940607-6823-4D71-B5EA-3387C721283F}"/>
            </a:ext>
          </a:extLst>
        </xdr:cNvPr>
        <xdr:cNvSpPr txBox="1"/>
      </xdr:nvSpPr>
      <xdr:spPr>
        <a:xfrm>
          <a:off x="4581525" y="988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148336</xdr:rowOff>
    </xdr:from>
    <xdr:to>
      <xdr:col>19</xdr:col>
      <xdr:colOff>184150</xdr:colOff>
      <xdr:row>61</xdr:row>
      <xdr:rowOff>78486</xdr:rowOff>
    </xdr:to>
    <xdr:sp macro="" textlink="">
      <xdr:nvSpPr>
        <xdr:cNvPr id="151" name="楕円 150">
          <a:extLst>
            <a:ext uri="{FF2B5EF4-FFF2-40B4-BE49-F238E27FC236}">
              <a16:creationId xmlns:a16="http://schemas.microsoft.com/office/drawing/2014/main" id="{D9F0B384-A455-41F7-BA92-9B205A6EF256}"/>
            </a:ext>
          </a:extLst>
        </xdr:cNvPr>
        <xdr:cNvSpPr/>
      </xdr:nvSpPr>
      <xdr:spPr>
        <a:xfrm>
          <a:off x="3705225" y="98606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88663</xdr:rowOff>
    </xdr:from>
    <xdr:ext cx="736600" cy="259045"/>
    <xdr:sp macro="" textlink="">
      <xdr:nvSpPr>
        <xdr:cNvPr id="152" name="テキスト ボックス 151">
          <a:extLst>
            <a:ext uri="{FF2B5EF4-FFF2-40B4-BE49-F238E27FC236}">
              <a16:creationId xmlns:a16="http://schemas.microsoft.com/office/drawing/2014/main" id="{B4509009-21DC-492A-9569-71949DD47E10}"/>
            </a:ext>
          </a:extLst>
        </xdr:cNvPr>
        <xdr:cNvSpPr txBox="1"/>
      </xdr:nvSpPr>
      <xdr:spPr>
        <a:xfrm>
          <a:off x="3409950" y="963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a:extLst>
            <a:ext uri="{FF2B5EF4-FFF2-40B4-BE49-F238E27FC236}">
              <a16:creationId xmlns:a16="http://schemas.microsoft.com/office/drawing/2014/main" id="{AC5DB395-F762-415E-81BC-6BBC96D52C78}"/>
            </a:ext>
          </a:extLst>
        </xdr:cNvPr>
        <xdr:cNvSpPr/>
      </xdr:nvSpPr>
      <xdr:spPr>
        <a:xfrm>
          <a:off x="2886075" y="102792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54" name="テキスト ボックス 153">
          <a:extLst>
            <a:ext uri="{FF2B5EF4-FFF2-40B4-BE49-F238E27FC236}">
              <a16:creationId xmlns:a16="http://schemas.microsoft.com/office/drawing/2014/main" id="{C6F52875-5BF2-494F-A8DA-83B8A804AD32}"/>
            </a:ext>
          </a:extLst>
        </xdr:cNvPr>
        <xdr:cNvSpPr txBox="1"/>
      </xdr:nvSpPr>
      <xdr:spPr>
        <a:xfrm>
          <a:off x="2600325" y="1005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164592</xdr:rowOff>
    </xdr:from>
    <xdr:to>
      <xdr:col>11</xdr:col>
      <xdr:colOff>82550</xdr:colOff>
      <xdr:row>66</xdr:row>
      <xdr:rowOff>94742</xdr:rowOff>
    </xdr:to>
    <xdr:sp macro="" textlink="">
      <xdr:nvSpPr>
        <xdr:cNvPr id="155" name="楕円 154">
          <a:extLst>
            <a:ext uri="{FF2B5EF4-FFF2-40B4-BE49-F238E27FC236}">
              <a16:creationId xmlns:a16="http://schemas.microsoft.com/office/drawing/2014/main" id="{05676920-20FA-4AFD-862C-3EAED65A482C}"/>
            </a:ext>
          </a:extLst>
        </xdr:cNvPr>
        <xdr:cNvSpPr/>
      </xdr:nvSpPr>
      <xdr:spPr>
        <a:xfrm>
          <a:off x="2095500" y="106865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79519</xdr:rowOff>
    </xdr:from>
    <xdr:ext cx="762000" cy="259045"/>
    <xdr:sp macro="" textlink="">
      <xdr:nvSpPr>
        <xdr:cNvPr id="156" name="テキスト ボックス 155">
          <a:extLst>
            <a:ext uri="{FF2B5EF4-FFF2-40B4-BE49-F238E27FC236}">
              <a16:creationId xmlns:a16="http://schemas.microsoft.com/office/drawing/2014/main" id="{3997B046-E552-4B23-98F0-F9BCD30A8DC8}"/>
            </a:ext>
          </a:extLst>
        </xdr:cNvPr>
        <xdr:cNvSpPr txBox="1"/>
      </xdr:nvSpPr>
      <xdr:spPr>
        <a:xfrm>
          <a:off x="1781175" y="1076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a:extLst>
            <a:ext uri="{FF2B5EF4-FFF2-40B4-BE49-F238E27FC236}">
              <a16:creationId xmlns:a16="http://schemas.microsoft.com/office/drawing/2014/main" id="{2AF0B593-DF95-4B74-BBF1-52FADC0E32F7}"/>
            </a:ext>
          </a:extLst>
        </xdr:cNvPr>
        <xdr:cNvSpPr/>
      </xdr:nvSpPr>
      <xdr:spPr>
        <a:xfrm>
          <a:off x="1285875" y="1029855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37609</xdr:rowOff>
    </xdr:from>
    <xdr:ext cx="762000" cy="259045"/>
    <xdr:sp macro="" textlink="">
      <xdr:nvSpPr>
        <xdr:cNvPr id="158" name="テキスト ボックス 157">
          <a:extLst>
            <a:ext uri="{FF2B5EF4-FFF2-40B4-BE49-F238E27FC236}">
              <a16:creationId xmlns:a16="http://schemas.microsoft.com/office/drawing/2014/main" id="{CC1DC663-D26F-471A-A464-5EE3700CF3C0}"/>
            </a:ext>
          </a:extLst>
        </xdr:cNvPr>
        <xdr:cNvSpPr txBox="1"/>
      </xdr:nvSpPr>
      <xdr:spPr>
        <a:xfrm>
          <a:off x="971550" y="100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F1593C35-EA70-49B4-ABE5-2DD84F330302}"/>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EDA46389-6E10-4F7C-BC3D-700973394A68}"/>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B4B153E-4421-45B0-AA90-E76ADEE04210}"/>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C49CD00D-A737-4242-A8EC-1B1C67F2A4AD}"/>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59C82CFF-6B03-42B4-961B-E9A0F48FCB31}"/>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374FB47A-07F2-471D-AB03-E6A1D82B55DC}"/>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791D1383-7FA5-4FEF-A712-C50C514A33B3}"/>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78CCDB28-074B-4288-A25A-029DFD69EFB7}"/>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EFAD39B9-3012-4757-8048-0717DDBB8046}"/>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0C9B83B-EB0E-4A20-85A1-9E22E72D15CE}"/>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607ABBFF-2194-4408-9EAF-2EFA51A42E55}"/>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3C609B8E-58C2-459F-A4B1-1F0927D3DA07}"/>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1A50F688-B45F-49F8-B73E-219198DE7D87}"/>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17,957</a:t>
          </a:r>
          <a:r>
            <a:rPr kumimoji="1" lang="ja-JP" altLang="en-US" sz="1300">
              <a:latin typeface="ＭＳ Ｐゴシック" panose="020B0600070205080204" pitchFamily="50" charset="-128"/>
              <a:ea typeface="ＭＳ Ｐゴシック" panose="020B0600070205080204" pitchFamily="50" charset="-128"/>
            </a:rPr>
            <a:t>円負担が少ない結果となったが、これは行政改革などの経費削減の成果があらわれたものである。</a:t>
          </a:r>
        </a:p>
        <a:p>
          <a:r>
            <a:rPr kumimoji="1" lang="ja-JP" altLang="en-US" sz="1300">
              <a:latin typeface="ＭＳ Ｐゴシック" panose="020B0600070205080204" pitchFamily="50" charset="-128"/>
              <a:ea typeface="ＭＳ Ｐゴシック" panose="020B0600070205080204" pitchFamily="50" charset="-128"/>
            </a:rPr>
            <a:t>　しかしながら今後の物価上昇に伴い、物件費の増加が見込まれることから、今後も適切な経費削減を実施していく。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F091505-2DD5-402F-9D53-87757C40EB4B}"/>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13109110-51EB-43B7-972A-59C3E57C20A4}"/>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39ED16E7-7599-4ADB-BE14-94EE51448440}"/>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C8F10DD7-D9BD-405E-8BED-AD89942DB46E}"/>
            </a:ext>
          </a:extLst>
        </xdr:cNvPr>
        <xdr:cNvCxnSpPr/>
      </xdr:nvCxnSpPr>
      <xdr:spPr>
        <a:xfrm>
          <a:off x="704850" y="14373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D88CFD1F-33FF-40F0-AB24-38C98F64A18A}"/>
            </a:ext>
          </a:extLst>
        </xdr:cNvPr>
        <xdr:cNvSpPr txBox="1"/>
      </xdr:nvSpPr>
      <xdr:spPr>
        <a:xfrm>
          <a:off x="0" y="1423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44D4BCAB-C182-4776-9DE9-435E0899D6E2}"/>
            </a:ext>
          </a:extLst>
        </xdr:cNvPr>
        <xdr:cNvCxnSpPr/>
      </xdr:nvCxnSpPr>
      <xdr:spPr>
        <a:xfrm>
          <a:off x="704850"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3665928E-388F-4A2F-9599-6B643E0855DF}"/>
            </a:ext>
          </a:extLst>
        </xdr:cNvPr>
        <xdr:cNvSpPr txBox="1"/>
      </xdr:nvSpPr>
      <xdr:spPr>
        <a:xfrm>
          <a:off x="0"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24F65FEF-0BCE-4ED6-A5F9-84C11ADB2840}"/>
            </a:ext>
          </a:extLst>
        </xdr:cNvPr>
        <xdr:cNvCxnSpPr/>
      </xdr:nvCxnSpPr>
      <xdr:spPr>
        <a:xfrm>
          <a:off x="704850" y="13230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5B278CD7-200E-4462-89E0-83917EE95537}"/>
            </a:ext>
          </a:extLst>
        </xdr:cNvPr>
        <xdr:cNvSpPr txBox="1"/>
      </xdr:nvSpPr>
      <xdr:spPr>
        <a:xfrm>
          <a:off x="0" y="1309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BD768D25-4DE8-4EFE-BB9C-7B499DB7938C}"/>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6999A941-C789-4916-BD43-9CDABA2FF72C}"/>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8D9F785F-A493-4136-A337-9C064EC45534}"/>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FFBEA518-6588-4FE3-B8AA-6D03D796A46C}"/>
            </a:ext>
          </a:extLst>
        </xdr:cNvPr>
        <xdr:cNvCxnSpPr/>
      </xdr:nvCxnSpPr>
      <xdr:spPr>
        <a:xfrm flipV="1">
          <a:off x="4514850" y="13180732"/>
          <a:ext cx="0" cy="1295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AEFEAC7B-B757-436C-8188-E9164CF96E4E}"/>
            </a:ext>
          </a:extLst>
        </xdr:cNvPr>
        <xdr:cNvSpPr txBox="1"/>
      </xdr:nvSpPr>
      <xdr:spPr>
        <a:xfrm>
          <a:off x="4581525" y="144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C78D814D-2791-4F9E-B662-24EFE7FA5BE4}"/>
            </a:ext>
          </a:extLst>
        </xdr:cNvPr>
        <xdr:cNvCxnSpPr/>
      </xdr:nvCxnSpPr>
      <xdr:spPr>
        <a:xfrm>
          <a:off x="4429125" y="1447649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71F4BAB0-15A2-43E5-8197-2D018E333200}"/>
            </a:ext>
          </a:extLst>
        </xdr:cNvPr>
        <xdr:cNvSpPr txBox="1"/>
      </xdr:nvSpPr>
      <xdr:spPr>
        <a:xfrm>
          <a:off x="4581525" y="1294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CE7559C9-E5F7-4B83-A83F-0D1979AC4230}"/>
            </a:ext>
          </a:extLst>
        </xdr:cNvPr>
        <xdr:cNvCxnSpPr/>
      </xdr:nvCxnSpPr>
      <xdr:spPr>
        <a:xfrm>
          <a:off x="4429125" y="1318073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51284</xdr:rowOff>
    </xdr:from>
    <xdr:to>
      <xdr:col>23</xdr:col>
      <xdr:colOff>133350</xdr:colOff>
      <xdr:row>82</xdr:row>
      <xdr:rowOff>78823</xdr:rowOff>
    </xdr:to>
    <xdr:cxnSp macro="">
      <xdr:nvCxnSpPr>
        <xdr:cNvPr id="189" name="直線コネクタ 188">
          <a:extLst>
            <a:ext uri="{FF2B5EF4-FFF2-40B4-BE49-F238E27FC236}">
              <a16:creationId xmlns:a16="http://schemas.microsoft.com/office/drawing/2014/main" id="{FE778A26-A048-436C-8469-BCA017B91515}"/>
            </a:ext>
          </a:extLst>
        </xdr:cNvPr>
        <xdr:cNvCxnSpPr/>
      </xdr:nvCxnSpPr>
      <xdr:spPr>
        <a:xfrm>
          <a:off x="3752850" y="13325959"/>
          <a:ext cx="762000" cy="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D042E463-0BF5-4091-AFD1-372DD01B9B82}"/>
            </a:ext>
          </a:extLst>
        </xdr:cNvPr>
        <xdr:cNvSpPr txBox="1"/>
      </xdr:nvSpPr>
      <xdr:spPr>
        <a:xfrm>
          <a:off x="4581525" y="1338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D19AC5E9-8E04-480C-8C71-9B558BCD0286}"/>
            </a:ext>
          </a:extLst>
        </xdr:cNvPr>
        <xdr:cNvSpPr/>
      </xdr:nvSpPr>
      <xdr:spPr>
        <a:xfrm>
          <a:off x="4467225" y="13414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5424</xdr:rowOff>
    </xdr:from>
    <xdr:to>
      <xdr:col>19</xdr:col>
      <xdr:colOff>133350</xdr:colOff>
      <xdr:row>82</xdr:row>
      <xdr:rowOff>51284</xdr:rowOff>
    </xdr:to>
    <xdr:cxnSp macro="">
      <xdr:nvCxnSpPr>
        <xdr:cNvPr id="192" name="直線コネクタ 191">
          <a:extLst>
            <a:ext uri="{FF2B5EF4-FFF2-40B4-BE49-F238E27FC236}">
              <a16:creationId xmlns:a16="http://schemas.microsoft.com/office/drawing/2014/main" id="{97C5F489-6BD7-4C17-9846-279A930A2C6C}"/>
            </a:ext>
          </a:extLst>
        </xdr:cNvPr>
        <xdr:cNvCxnSpPr/>
      </xdr:nvCxnSpPr>
      <xdr:spPr>
        <a:xfrm>
          <a:off x="2943225" y="13286449"/>
          <a:ext cx="809625"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79652956-D8A0-48BF-A70F-F12AD121235E}"/>
            </a:ext>
          </a:extLst>
        </xdr:cNvPr>
        <xdr:cNvSpPr/>
      </xdr:nvSpPr>
      <xdr:spPr>
        <a:xfrm>
          <a:off x="3705225" y="1338431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428D316F-7F42-48DC-ABDB-7B872575A93D}"/>
            </a:ext>
          </a:extLst>
        </xdr:cNvPr>
        <xdr:cNvSpPr txBox="1"/>
      </xdr:nvSpPr>
      <xdr:spPr>
        <a:xfrm>
          <a:off x="3409950" y="1345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115266</xdr:rowOff>
    </xdr:from>
    <xdr:to>
      <xdr:col>15</xdr:col>
      <xdr:colOff>82550</xdr:colOff>
      <xdr:row>82</xdr:row>
      <xdr:rowOff>5424</xdr:rowOff>
    </xdr:to>
    <xdr:cxnSp macro="">
      <xdr:nvCxnSpPr>
        <xdr:cNvPr id="195" name="直線コネクタ 194">
          <a:extLst>
            <a:ext uri="{FF2B5EF4-FFF2-40B4-BE49-F238E27FC236}">
              <a16:creationId xmlns:a16="http://schemas.microsoft.com/office/drawing/2014/main" id="{E9299647-3EB4-4ED1-8D03-5BDE92406840}"/>
            </a:ext>
          </a:extLst>
        </xdr:cNvPr>
        <xdr:cNvCxnSpPr/>
      </xdr:nvCxnSpPr>
      <xdr:spPr>
        <a:xfrm>
          <a:off x="2124075" y="13231191"/>
          <a:ext cx="819150" cy="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9031D103-AB6B-4D61-82BE-F6861D56B126}"/>
            </a:ext>
          </a:extLst>
        </xdr:cNvPr>
        <xdr:cNvSpPr/>
      </xdr:nvSpPr>
      <xdr:spPr>
        <a:xfrm>
          <a:off x="2886075" y="133414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DFD57582-B65A-44A4-BC74-9468B2AEB972}"/>
            </a:ext>
          </a:extLst>
        </xdr:cNvPr>
        <xdr:cNvSpPr txBox="1"/>
      </xdr:nvSpPr>
      <xdr:spPr>
        <a:xfrm>
          <a:off x="2600325" y="1342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97627</xdr:rowOff>
    </xdr:from>
    <xdr:to>
      <xdr:col>11</xdr:col>
      <xdr:colOff>31750</xdr:colOff>
      <xdr:row>81</xdr:row>
      <xdr:rowOff>115266</xdr:rowOff>
    </xdr:to>
    <xdr:cxnSp macro="">
      <xdr:nvCxnSpPr>
        <xdr:cNvPr id="198" name="直線コネクタ 197">
          <a:extLst>
            <a:ext uri="{FF2B5EF4-FFF2-40B4-BE49-F238E27FC236}">
              <a16:creationId xmlns:a16="http://schemas.microsoft.com/office/drawing/2014/main" id="{AB75F166-8530-4496-8274-E45839CD5964}"/>
            </a:ext>
          </a:extLst>
        </xdr:cNvPr>
        <xdr:cNvCxnSpPr/>
      </xdr:nvCxnSpPr>
      <xdr:spPr>
        <a:xfrm>
          <a:off x="1333500" y="13213552"/>
          <a:ext cx="790575"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64E938C6-F7D2-472C-985B-A4BA855E32A6}"/>
            </a:ext>
          </a:extLst>
        </xdr:cNvPr>
        <xdr:cNvSpPr/>
      </xdr:nvSpPr>
      <xdr:spPr>
        <a:xfrm>
          <a:off x="2095500" y="1327794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EED244EC-223D-4FBD-9CC8-A346B13E511A}"/>
            </a:ext>
          </a:extLst>
        </xdr:cNvPr>
        <xdr:cNvSpPr txBox="1"/>
      </xdr:nvSpPr>
      <xdr:spPr>
        <a:xfrm>
          <a:off x="1781175" y="1336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29C571BE-AA19-48C1-886E-595A9E9563E9}"/>
            </a:ext>
          </a:extLst>
        </xdr:cNvPr>
        <xdr:cNvSpPr/>
      </xdr:nvSpPr>
      <xdr:spPr>
        <a:xfrm>
          <a:off x="1285875" y="1327819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11A20EBE-392D-4240-A6E3-595B1E857C4A}"/>
            </a:ext>
          </a:extLst>
        </xdr:cNvPr>
        <xdr:cNvSpPr txBox="1"/>
      </xdr:nvSpPr>
      <xdr:spPr>
        <a:xfrm>
          <a:off x="971550" y="1336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A3462F4E-3B50-4A6E-B14C-B9EBF68B5A1B}"/>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A1C3C213-8A19-4202-8E17-1307173546C3}"/>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8F5794B-F8F0-48EF-9C4E-1A4DDFAD4093}"/>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3DAA934-BADE-460D-95F2-FB21CF747BBE}"/>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4BFBEBA-2B15-4ED0-8FD0-CDF8E1609748}"/>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28023</xdr:rowOff>
    </xdr:from>
    <xdr:to>
      <xdr:col>23</xdr:col>
      <xdr:colOff>184150</xdr:colOff>
      <xdr:row>82</xdr:row>
      <xdr:rowOff>129623</xdr:rowOff>
    </xdr:to>
    <xdr:sp macro="" textlink="">
      <xdr:nvSpPr>
        <xdr:cNvPr id="208" name="楕円 207">
          <a:extLst>
            <a:ext uri="{FF2B5EF4-FFF2-40B4-BE49-F238E27FC236}">
              <a16:creationId xmlns:a16="http://schemas.microsoft.com/office/drawing/2014/main" id="{7781EF6A-1BFD-445B-9CE2-BEC66EF4139F}"/>
            </a:ext>
          </a:extLst>
        </xdr:cNvPr>
        <xdr:cNvSpPr/>
      </xdr:nvSpPr>
      <xdr:spPr>
        <a:xfrm>
          <a:off x="4467225" y="133090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44550</xdr:rowOff>
    </xdr:from>
    <xdr:ext cx="762000" cy="259045"/>
    <xdr:sp macro="" textlink="">
      <xdr:nvSpPr>
        <xdr:cNvPr id="209" name="人件費・物件費等の状況該当値テキスト">
          <a:extLst>
            <a:ext uri="{FF2B5EF4-FFF2-40B4-BE49-F238E27FC236}">
              <a16:creationId xmlns:a16="http://schemas.microsoft.com/office/drawing/2014/main" id="{7E92F562-8305-48AC-B830-752EC6BA7BF0}"/>
            </a:ext>
          </a:extLst>
        </xdr:cNvPr>
        <xdr:cNvSpPr txBox="1"/>
      </xdr:nvSpPr>
      <xdr:spPr>
        <a:xfrm>
          <a:off x="4581525" y="1316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484</xdr:rowOff>
    </xdr:from>
    <xdr:to>
      <xdr:col>19</xdr:col>
      <xdr:colOff>184150</xdr:colOff>
      <xdr:row>82</xdr:row>
      <xdr:rowOff>102084</xdr:rowOff>
    </xdr:to>
    <xdr:sp macro="" textlink="">
      <xdr:nvSpPr>
        <xdr:cNvPr id="210" name="楕円 209">
          <a:extLst>
            <a:ext uri="{FF2B5EF4-FFF2-40B4-BE49-F238E27FC236}">
              <a16:creationId xmlns:a16="http://schemas.microsoft.com/office/drawing/2014/main" id="{9C0F0502-C40B-4413-8492-886B29833B73}"/>
            </a:ext>
          </a:extLst>
        </xdr:cNvPr>
        <xdr:cNvSpPr/>
      </xdr:nvSpPr>
      <xdr:spPr>
        <a:xfrm>
          <a:off x="3705225" y="1327833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112261</xdr:rowOff>
    </xdr:from>
    <xdr:ext cx="736600" cy="259045"/>
    <xdr:sp macro="" textlink="">
      <xdr:nvSpPr>
        <xdr:cNvPr id="211" name="テキスト ボックス 210">
          <a:extLst>
            <a:ext uri="{FF2B5EF4-FFF2-40B4-BE49-F238E27FC236}">
              <a16:creationId xmlns:a16="http://schemas.microsoft.com/office/drawing/2014/main" id="{AD5BD745-535B-4DEB-89EC-841C282F62D0}"/>
            </a:ext>
          </a:extLst>
        </xdr:cNvPr>
        <xdr:cNvSpPr txBox="1"/>
      </xdr:nvSpPr>
      <xdr:spPr>
        <a:xfrm>
          <a:off x="3409950" y="1306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126074</xdr:rowOff>
    </xdr:from>
    <xdr:to>
      <xdr:col>15</xdr:col>
      <xdr:colOff>133350</xdr:colOff>
      <xdr:row>82</xdr:row>
      <xdr:rowOff>56224</xdr:rowOff>
    </xdr:to>
    <xdr:sp macro="" textlink="">
      <xdr:nvSpPr>
        <xdr:cNvPr id="212" name="楕円 211">
          <a:extLst>
            <a:ext uri="{FF2B5EF4-FFF2-40B4-BE49-F238E27FC236}">
              <a16:creationId xmlns:a16="http://schemas.microsoft.com/office/drawing/2014/main" id="{727360BB-CF11-461A-B442-B2F197531990}"/>
            </a:ext>
          </a:extLst>
        </xdr:cNvPr>
        <xdr:cNvSpPr/>
      </xdr:nvSpPr>
      <xdr:spPr>
        <a:xfrm>
          <a:off x="2886075" y="1323882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66401</xdr:rowOff>
    </xdr:from>
    <xdr:ext cx="762000" cy="259045"/>
    <xdr:sp macro="" textlink="">
      <xdr:nvSpPr>
        <xdr:cNvPr id="213" name="テキスト ボックス 212">
          <a:extLst>
            <a:ext uri="{FF2B5EF4-FFF2-40B4-BE49-F238E27FC236}">
              <a16:creationId xmlns:a16="http://schemas.microsoft.com/office/drawing/2014/main" id="{ED867687-D8BA-444A-98B4-0838222B116D}"/>
            </a:ext>
          </a:extLst>
        </xdr:cNvPr>
        <xdr:cNvSpPr txBox="1"/>
      </xdr:nvSpPr>
      <xdr:spPr>
        <a:xfrm>
          <a:off x="2600325" y="1302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64466</xdr:rowOff>
    </xdr:from>
    <xdr:to>
      <xdr:col>11</xdr:col>
      <xdr:colOff>82550</xdr:colOff>
      <xdr:row>81</xdr:row>
      <xdr:rowOff>166066</xdr:rowOff>
    </xdr:to>
    <xdr:sp macro="" textlink="">
      <xdr:nvSpPr>
        <xdr:cNvPr id="214" name="楕円 213">
          <a:extLst>
            <a:ext uri="{FF2B5EF4-FFF2-40B4-BE49-F238E27FC236}">
              <a16:creationId xmlns:a16="http://schemas.microsoft.com/office/drawing/2014/main" id="{9AD0D3F1-7455-4321-B462-88E264FB39B1}"/>
            </a:ext>
          </a:extLst>
        </xdr:cNvPr>
        <xdr:cNvSpPr/>
      </xdr:nvSpPr>
      <xdr:spPr>
        <a:xfrm>
          <a:off x="2095500" y="131835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4793</xdr:rowOff>
    </xdr:from>
    <xdr:ext cx="762000" cy="259045"/>
    <xdr:sp macro="" textlink="">
      <xdr:nvSpPr>
        <xdr:cNvPr id="215" name="テキスト ボックス 214">
          <a:extLst>
            <a:ext uri="{FF2B5EF4-FFF2-40B4-BE49-F238E27FC236}">
              <a16:creationId xmlns:a16="http://schemas.microsoft.com/office/drawing/2014/main" id="{FB7B3F13-DBA8-4A1D-8A31-73BEE4F08254}"/>
            </a:ext>
          </a:extLst>
        </xdr:cNvPr>
        <xdr:cNvSpPr txBox="1"/>
      </xdr:nvSpPr>
      <xdr:spPr>
        <a:xfrm>
          <a:off x="1781175" y="1296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46827</xdr:rowOff>
    </xdr:from>
    <xdr:to>
      <xdr:col>7</xdr:col>
      <xdr:colOff>31750</xdr:colOff>
      <xdr:row>81</xdr:row>
      <xdr:rowOff>148427</xdr:rowOff>
    </xdr:to>
    <xdr:sp macro="" textlink="">
      <xdr:nvSpPr>
        <xdr:cNvPr id="216" name="楕円 215">
          <a:extLst>
            <a:ext uri="{FF2B5EF4-FFF2-40B4-BE49-F238E27FC236}">
              <a16:creationId xmlns:a16="http://schemas.microsoft.com/office/drawing/2014/main" id="{CEECCC92-FFA9-4F58-BB81-635127C2E3D5}"/>
            </a:ext>
          </a:extLst>
        </xdr:cNvPr>
        <xdr:cNvSpPr/>
      </xdr:nvSpPr>
      <xdr:spPr>
        <a:xfrm>
          <a:off x="1285875" y="1316592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158604</xdr:rowOff>
    </xdr:from>
    <xdr:ext cx="762000" cy="259045"/>
    <xdr:sp macro="" textlink="">
      <xdr:nvSpPr>
        <xdr:cNvPr id="217" name="テキスト ボックス 216">
          <a:extLst>
            <a:ext uri="{FF2B5EF4-FFF2-40B4-BE49-F238E27FC236}">
              <a16:creationId xmlns:a16="http://schemas.microsoft.com/office/drawing/2014/main" id="{E35A722B-DCD4-47F9-9B7C-DEB89181601A}"/>
            </a:ext>
          </a:extLst>
        </xdr:cNvPr>
        <xdr:cNvSpPr txBox="1"/>
      </xdr:nvSpPr>
      <xdr:spPr>
        <a:xfrm>
          <a:off x="971550" y="1295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3963C06B-933D-4DD8-B8D8-DD1A0E90F1F1}"/>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F80B9D83-77F3-43B3-91C5-770680EAD71E}"/>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4E5F2676-FB45-4B67-B583-6A1C7F7B31EC}"/>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C7EAC17E-C799-4103-81C9-D442B4182142}"/>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66369790-A65B-4582-8C0F-04ED09B06977}"/>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AD41FF86-650C-4B6A-BB42-9A9AF9352234}"/>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609B2214-B6B7-4DC9-9E90-CB86BBD7336B}"/>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7997E03D-4B8B-4805-924E-3F61BFC69F11}"/>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AA6B56B1-97B0-4429-80D1-EC934F91C00D}"/>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2157CAB1-EBDE-4A4A-A8E3-1A967C5F9A59}"/>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C2A553B1-A084-4E45-AC7A-34F93F6DC52E}"/>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6F874505-EDB9-4988-9EE7-3151510AE3CF}"/>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254AF529-C6E9-41E9-BE8C-D96028C5C1FA}"/>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前年度と比較すると新陳代謝等による職員構造の変化で、類似団体平均値を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ポイント上回る数値となっている。これは他町と比較して職員の級が上がるのが早いことが大きな要因となっているため、類似団体との差が広がらないよう給与制度及びその適正化に努めていく。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F56706C1-FD6A-4768-944E-589F9E73B146}"/>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ABF11874-060A-4E0F-85CA-AEC8A0876224}"/>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55BB1C5-0009-4D31-B916-972547C0FE95}"/>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B86EA791-F78E-4612-89C2-45D55B53B929}"/>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6A8109D1-8145-4440-A5DA-0B57569FE283}"/>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38CCC2A6-74DD-4FEB-B1CF-6BFAA8CE7A0B}"/>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B74EA02C-8170-498B-AA90-E6059D4769BC}"/>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1C0A9CFA-9382-42F7-91A1-2C092FF0D230}"/>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6789B003-F066-4AB6-8168-7E8790CDBE8A}"/>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C4BB9284-E634-4C21-8BCF-C9F26289A128}"/>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F4388735-CB70-49BD-8605-7A7BC0CDA623}"/>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290BA08E-A6C8-45E7-9B04-ECEEE691321C}"/>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E74D422E-F135-4402-957B-7A016658FEE3}"/>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CFE0C2BD-24F7-4C77-914E-A16F082746EC}"/>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AE19A3F-FE30-4619-9A92-DB04B36BCBC3}"/>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68DC4BB7-FE0B-486B-82BE-D6FA10B64270}"/>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67818E03-586A-4A80-A2B1-9A670E8EB6E4}"/>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FD4CD331-6982-42D7-9EE9-77A79C4C9828}"/>
            </a:ext>
          </a:extLst>
        </xdr:cNvPr>
        <xdr:cNvCxnSpPr/>
      </xdr:nvCxnSpPr>
      <xdr:spPr>
        <a:xfrm flipV="1">
          <a:off x="15478125" y="13050157"/>
          <a:ext cx="0" cy="1445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6B91250E-BE4C-445E-B409-333DB027E434}"/>
            </a:ext>
          </a:extLst>
        </xdr:cNvPr>
        <xdr:cNvSpPr txBox="1"/>
      </xdr:nvSpPr>
      <xdr:spPr>
        <a:xfrm>
          <a:off x="15563850" y="144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6C05BE58-5261-4EBB-A79A-3699D731D3CF}"/>
            </a:ext>
          </a:extLst>
        </xdr:cNvPr>
        <xdr:cNvCxnSpPr/>
      </xdr:nvCxnSpPr>
      <xdr:spPr>
        <a:xfrm>
          <a:off x="15401925" y="14495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73F70F7C-F8FA-444E-AE9B-F16BF812D325}"/>
            </a:ext>
          </a:extLst>
        </xdr:cNvPr>
        <xdr:cNvSpPr txBox="1"/>
      </xdr:nvSpPr>
      <xdr:spPr>
        <a:xfrm>
          <a:off x="15563850" y="1279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EF365ECE-C8B9-4205-A32F-A61C3E80750C}"/>
            </a:ext>
          </a:extLst>
        </xdr:cNvPr>
        <xdr:cNvCxnSpPr/>
      </xdr:nvCxnSpPr>
      <xdr:spPr>
        <a:xfrm>
          <a:off x="15401925" y="130501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16329</xdr:rowOff>
    </xdr:to>
    <xdr:cxnSp macro="">
      <xdr:nvCxnSpPr>
        <xdr:cNvPr id="253" name="直線コネクタ 252">
          <a:extLst>
            <a:ext uri="{FF2B5EF4-FFF2-40B4-BE49-F238E27FC236}">
              <a16:creationId xmlns:a16="http://schemas.microsoft.com/office/drawing/2014/main" id="{2B289C8D-F06E-46FF-A70C-58C3596AB176}"/>
            </a:ext>
          </a:extLst>
        </xdr:cNvPr>
        <xdr:cNvCxnSpPr/>
      </xdr:nvCxnSpPr>
      <xdr:spPr>
        <a:xfrm>
          <a:off x="14716125" y="14078857"/>
          <a:ext cx="762000"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BCCEA51D-DCA9-4B33-A884-93EEF1412CF8}"/>
            </a:ext>
          </a:extLst>
        </xdr:cNvPr>
        <xdr:cNvSpPr txBox="1"/>
      </xdr:nvSpPr>
      <xdr:spPr>
        <a:xfrm>
          <a:off x="15563850" y="1359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1E96DB6A-BA82-4F8D-8FF2-123DCC0C3814}"/>
            </a:ext>
          </a:extLst>
        </xdr:cNvPr>
        <xdr:cNvSpPr/>
      </xdr:nvSpPr>
      <xdr:spPr>
        <a:xfrm>
          <a:off x="15430500" y="1375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16329</xdr:rowOff>
    </xdr:to>
    <xdr:cxnSp macro="">
      <xdr:nvCxnSpPr>
        <xdr:cNvPr id="256" name="直線コネクタ 255">
          <a:extLst>
            <a:ext uri="{FF2B5EF4-FFF2-40B4-BE49-F238E27FC236}">
              <a16:creationId xmlns:a16="http://schemas.microsoft.com/office/drawing/2014/main" id="{4E53DB61-2994-4256-83D0-EA4381CD8760}"/>
            </a:ext>
          </a:extLst>
        </xdr:cNvPr>
        <xdr:cNvCxnSpPr/>
      </xdr:nvCxnSpPr>
      <xdr:spPr>
        <a:xfrm flipV="1">
          <a:off x="13906500" y="14078857"/>
          <a:ext cx="809625"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75A3ED1E-AD95-44D4-8CD1-D5C24F1F589D}"/>
            </a:ext>
          </a:extLst>
        </xdr:cNvPr>
        <xdr:cNvSpPr/>
      </xdr:nvSpPr>
      <xdr:spPr>
        <a:xfrm>
          <a:off x="14668500" y="137618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F80ABCA2-37CE-46B2-B49C-BF63026D621E}"/>
            </a:ext>
          </a:extLst>
        </xdr:cNvPr>
        <xdr:cNvSpPr txBox="1"/>
      </xdr:nvSpPr>
      <xdr:spPr>
        <a:xfrm>
          <a:off x="14373225"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85271</xdr:rowOff>
    </xdr:to>
    <xdr:cxnSp macro="">
      <xdr:nvCxnSpPr>
        <xdr:cNvPr id="259" name="直線コネクタ 258">
          <a:extLst>
            <a:ext uri="{FF2B5EF4-FFF2-40B4-BE49-F238E27FC236}">
              <a16:creationId xmlns:a16="http://schemas.microsoft.com/office/drawing/2014/main" id="{9C9E702C-060E-4FE2-AC05-5C1376176263}"/>
            </a:ext>
          </a:extLst>
        </xdr:cNvPr>
        <xdr:cNvCxnSpPr/>
      </xdr:nvCxnSpPr>
      <xdr:spPr>
        <a:xfrm flipV="1">
          <a:off x="13106400" y="14103804"/>
          <a:ext cx="800100" cy="7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17F144F6-0FDB-4459-9583-32C3AF0A419A}"/>
            </a:ext>
          </a:extLst>
        </xdr:cNvPr>
        <xdr:cNvSpPr/>
      </xdr:nvSpPr>
      <xdr:spPr>
        <a:xfrm>
          <a:off x="13868400" y="13810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D3D6E329-5043-4E93-BA79-2852C36D6D60}"/>
            </a:ext>
          </a:extLst>
        </xdr:cNvPr>
        <xdr:cNvSpPr txBox="1"/>
      </xdr:nvSpPr>
      <xdr:spPr>
        <a:xfrm>
          <a:off x="13554075" y="136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85271</xdr:rowOff>
    </xdr:to>
    <xdr:cxnSp macro="">
      <xdr:nvCxnSpPr>
        <xdr:cNvPr id="262" name="直線コネクタ 261">
          <a:extLst>
            <a:ext uri="{FF2B5EF4-FFF2-40B4-BE49-F238E27FC236}">
              <a16:creationId xmlns:a16="http://schemas.microsoft.com/office/drawing/2014/main" id="{EF6A56BC-8094-4456-8A11-8749755D6333}"/>
            </a:ext>
          </a:extLst>
        </xdr:cNvPr>
        <xdr:cNvCxnSpPr/>
      </xdr:nvCxnSpPr>
      <xdr:spPr>
        <a:xfrm>
          <a:off x="12296775" y="14086568"/>
          <a:ext cx="809625" cy="8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E91175DD-2D15-4043-8907-513880C04BA5}"/>
            </a:ext>
          </a:extLst>
        </xdr:cNvPr>
        <xdr:cNvSpPr/>
      </xdr:nvSpPr>
      <xdr:spPr>
        <a:xfrm>
          <a:off x="13058775" y="1377587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D7D17563-4C86-448D-B1D3-3D583F5973A2}"/>
            </a:ext>
          </a:extLst>
        </xdr:cNvPr>
        <xdr:cNvSpPr txBox="1"/>
      </xdr:nvSpPr>
      <xdr:spPr>
        <a:xfrm>
          <a:off x="12763500" y="135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9146082C-DF7C-492F-9721-5A62637C03E5}"/>
            </a:ext>
          </a:extLst>
        </xdr:cNvPr>
        <xdr:cNvSpPr/>
      </xdr:nvSpPr>
      <xdr:spPr>
        <a:xfrm>
          <a:off x="12239625" y="137931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440C66E7-3BB2-4571-BBBA-AD23AFD846C6}"/>
            </a:ext>
          </a:extLst>
        </xdr:cNvPr>
        <xdr:cNvSpPr txBox="1"/>
      </xdr:nvSpPr>
      <xdr:spPr>
        <a:xfrm>
          <a:off x="11953875" y="1358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4E8D2AB7-B027-4D5C-A7C6-35905520C921}"/>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8833D80C-5CAC-405D-A74B-7A7128E609AE}"/>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ABE1A86-6B0E-4A6A-983D-558DF61ABA26}"/>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0F21C14-0DE2-4CB6-9A04-2FB4FA86F023}"/>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1C7B867-EF95-40B5-B5E7-569D275BB286}"/>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2" name="楕円 271">
          <a:extLst>
            <a:ext uri="{FF2B5EF4-FFF2-40B4-BE49-F238E27FC236}">
              <a16:creationId xmlns:a16="http://schemas.microsoft.com/office/drawing/2014/main" id="{585C4CB3-1288-4AAB-9410-C8675DF4A58C}"/>
            </a:ext>
          </a:extLst>
        </xdr:cNvPr>
        <xdr:cNvSpPr/>
      </xdr:nvSpPr>
      <xdr:spPr>
        <a:xfrm>
          <a:off x="15430500" y="1406570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3" name="給与水準   （国との比較）該当値テキスト">
          <a:extLst>
            <a:ext uri="{FF2B5EF4-FFF2-40B4-BE49-F238E27FC236}">
              <a16:creationId xmlns:a16="http://schemas.microsoft.com/office/drawing/2014/main" id="{F6305330-5A8B-48F3-872E-72303243FD53}"/>
            </a:ext>
          </a:extLst>
        </xdr:cNvPr>
        <xdr:cNvSpPr txBox="1"/>
      </xdr:nvSpPr>
      <xdr:spPr>
        <a:xfrm>
          <a:off x="15563850" y="140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4" name="楕円 273">
          <a:extLst>
            <a:ext uri="{FF2B5EF4-FFF2-40B4-BE49-F238E27FC236}">
              <a16:creationId xmlns:a16="http://schemas.microsoft.com/office/drawing/2014/main" id="{65B73763-B470-421D-92FF-C00586BAD2DB}"/>
            </a:ext>
          </a:extLst>
        </xdr:cNvPr>
        <xdr:cNvSpPr/>
      </xdr:nvSpPr>
      <xdr:spPr>
        <a:xfrm>
          <a:off x="14668500" y="1403123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5" name="テキスト ボックス 274">
          <a:extLst>
            <a:ext uri="{FF2B5EF4-FFF2-40B4-BE49-F238E27FC236}">
              <a16:creationId xmlns:a16="http://schemas.microsoft.com/office/drawing/2014/main" id="{93BCFA1D-1E5E-4D9F-AFFA-16767AC4EC26}"/>
            </a:ext>
          </a:extLst>
        </xdr:cNvPr>
        <xdr:cNvSpPr txBox="1"/>
      </xdr:nvSpPr>
      <xdr:spPr>
        <a:xfrm>
          <a:off x="14373225" y="1410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6" name="楕円 275">
          <a:extLst>
            <a:ext uri="{FF2B5EF4-FFF2-40B4-BE49-F238E27FC236}">
              <a16:creationId xmlns:a16="http://schemas.microsoft.com/office/drawing/2014/main" id="{A0D8CA2E-C239-4C7D-86C0-549C05A3CDFA}"/>
            </a:ext>
          </a:extLst>
        </xdr:cNvPr>
        <xdr:cNvSpPr/>
      </xdr:nvSpPr>
      <xdr:spPr>
        <a:xfrm>
          <a:off x="13868400" y="1406570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7" name="テキスト ボックス 276">
          <a:extLst>
            <a:ext uri="{FF2B5EF4-FFF2-40B4-BE49-F238E27FC236}">
              <a16:creationId xmlns:a16="http://schemas.microsoft.com/office/drawing/2014/main" id="{31596503-774E-4F08-A014-284A33288B67}"/>
            </a:ext>
          </a:extLst>
        </xdr:cNvPr>
        <xdr:cNvSpPr txBox="1"/>
      </xdr:nvSpPr>
      <xdr:spPr>
        <a:xfrm>
          <a:off x="13554075" y="1413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78" name="楕円 277">
          <a:extLst>
            <a:ext uri="{FF2B5EF4-FFF2-40B4-BE49-F238E27FC236}">
              <a16:creationId xmlns:a16="http://schemas.microsoft.com/office/drawing/2014/main" id="{EF303EB2-DEC9-4B07-80F4-B56F1AFCC2CD}"/>
            </a:ext>
          </a:extLst>
        </xdr:cNvPr>
        <xdr:cNvSpPr/>
      </xdr:nvSpPr>
      <xdr:spPr>
        <a:xfrm>
          <a:off x="13058775" y="1411877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79" name="テキスト ボックス 278">
          <a:extLst>
            <a:ext uri="{FF2B5EF4-FFF2-40B4-BE49-F238E27FC236}">
              <a16:creationId xmlns:a16="http://schemas.microsoft.com/office/drawing/2014/main" id="{DC788CA8-5F7C-44ED-9728-ABB79BCC1DAD}"/>
            </a:ext>
          </a:extLst>
        </xdr:cNvPr>
        <xdr:cNvSpPr txBox="1"/>
      </xdr:nvSpPr>
      <xdr:spPr>
        <a:xfrm>
          <a:off x="12763500" y="142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0" name="楕円 279">
          <a:extLst>
            <a:ext uri="{FF2B5EF4-FFF2-40B4-BE49-F238E27FC236}">
              <a16:creationId xmlns:a16="http://schemas.microsoft.com/office/drawing/2014/main" id="{EA9BE44E-7991-4E64-8276-B32BDB4988AC}"/>
            </a:ext>
          </a:extLst>
        </xdr:cNvPr>
        <xdr:cNvSpPr/>
      </xdr:nvSpPr>
      <xdr:spPr>
        <a:xfrm>
          <a:off x="12239625" y="1404846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23E2FBA2-C302-41D7-9C32-419811A98553}"/>
            </a:ext>
          </a:extLst>
        </xdr:cNvPr>
        <xdr:cNvSpPr txBox="1"/>
      </xdr:nvSpPr>
      <xdr:spPr>
        <a:xfrm>
          <a:off x="11953875" y="141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4AFA29E-DDE6-469E-B969-517B3FAAB81D}"/>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10B7796A-74CA-4831-8A64-8913AEE8E271}"/>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951A6B6-5661-4EA4-AF8B-5F015B8EEA37}"/>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65081A9E-3C23-4050-8408-6E6C5CBA9078}"/>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5644938C-5DC0-4970-8B94-1FB66BD453AF}"/>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956DEF0A-BD6F-49B0-8138-7A96EDB4EC81}"/>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14ED8AF4-8FE0-4094-A84E-8A4645CFC875}"/>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C501E931-FB90-4408-8EF2-CB39DE9AEB0A}"/>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B5FDADAD-8810-4A4F-902B-E47242E8282B}"/>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DE6F875-859D-4DA6-AFA2-4E91C1A08BB9}"/>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FABF50EF-4C36-40B2-8DA8-64FE68E9555F}"/>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59BD55E-C6D9-4F24-8201-537668943D6D}"/>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659A3F59-215C-4267-B15F-0BDDE19FE069}"/>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人下回る数値で、これまでの定員管理が適正に行われてきたことを示すものである。今後もより一層の職員配置等の適正化を図り、この水準の維持に努める。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82B5C9D0-BE71-4C49-A712-36DC95EFB10A}"/>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B2825CB-3733-4C6D-9414-90EC440E7C24}"/>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4209891-78DE-4575-9E55-608FEF16F715}"/>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62AC2F2-BA5B-4B56-B43E-E743BB20334D}"/>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CF3BCF82-D37F-4778-9B7A-FD2F90EFA654}"/>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E24E906C-A22D-42BB-A8E7-2E8207DF74D0}"/>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E17BA996-876C-4F13-BC58-841655598FBC}"/>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1C2FE9B1-510D-4411-9AA6-CAA6A82AD2D1}"/>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EFAB7D9-5DA9-4C09-B868-400C1314EAFA}"/>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D297ECAB-192F-4F36-A1D4-6D00E71D4ABE}"/>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E8E67856-48EC-4906-BDD8-AEC1E5078DE3}"/>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654688A8-AF9F-43FF-BAE8-210DC5BCC186}"/>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65C8235E-9CD5-47FE-BD63-F42D49804D44}"/>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6FE1B256-815B-488A-88C1-63EFC6234977}"/>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1112BEF3-ADDE-4640-A6B8-A053CB33FB7C}"/>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4D794FFE-3D8C-43B1-89C4-9870BA5CA4BF}"/>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EBCBD36-ABF0-432F-BC39-3BF0D4305776}"/>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2316E88-9DC6-4A19-96E1-F26EAAF64C1A}"/>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FD093802-B699-456D-88D2-8F01D4DE030D}"/>
            </a:ext>
          </a:extLst>
        </xdr:cNvPr>
        <xdr:cNvCxnSpPr/>
      </xdr:nvCxnSpPr>
      <xdr:spPr>
        <a:xfrm flipV="1">
          <a:off x="15478125" y="9398272"/>
          <a:ext cx="0" cy="1553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80C4CF15-4D21-45FD-AE08-F4DF1498A5BE}"/>
            </a:ext>
          </a:extLst>
        </xdr:cNvPr>
        <xdr:cNvSpPr txBox="1"/>
      </xdr:nvSpPr>
      <xdr:spPr>
        <a:xfrm>
          <a:off x="15563850" y="1092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FF0B6D81-1D45-4618-BA6E-1BA6FFB6C0BF}"/>
            </a:ext>
          </a:extLst>
        </xdr:cNvPr>
        <xdr:cNvCxnSpPr/>
      </xdr:nvCxnSpPr>
      <xdr:spPr>
        <a:xfrm>
          <a:off x="15401925" y="109516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CE016A7A-92F9-4B3C-A644-E8075531E37E}"/>
            </a:ext>
          </a:extLst>
        </xdr:cNvPr>
        <xdr:cNvSpPr txBox="1"/>
      </xdr:nvSpPr>
      <xdr:spPr>
        <a:xfrm>
          <a:off x="15563850" y="916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EB16A7ED-8CF7-4539-B787-878A5E99CFB2}"/>
            </a:ext>
          </a:extLst>
        </xdr:cNvPr>
        <xdr:cNvCxnSpPr/>
      </xdr:nvCxnSpPr>
      <xdr:spPr>
        <a:xfrm>
          <a:off x="15401925" y="93982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77924</xdr:rowOff>
    </xdr:from>
    <xdr:to>
      <xdr:col>81</xdr:col>
      <xdr:colOff>44450</xdr:colOff>
      <xdr:row>59</xdr:row>
      <xdr:rowOff>79647</xdr:rowOff>
    </xdr:to>
    <xdr:cxnSp macro="">
      <xdr:nvCxnSpPr>
        <xdr:cNvPr id="318" name="直線コネクタ 317">
          <a:extLst>
            <a:ext uri="{FF2B5EF4-FFF2-40B4-BE49-F238E27FC236}">
              <a16:creationId xmlns:a16="http://schemas.microsoft.com/office/drawing/2014/main" id="{3663E0D5-7676-41A7-A66C-B6375390B6A0}"/>
            </a:ext>
          </a:extLst>
        </xdr:cNvPr>
        <xdr:cNvCxnSpPr/>
      </xdr:nvCxnSpPr>
      <xdr:spPr>
        <a:xfrm>
          <a:off x="14716125" y="9631499"/>
          <a:ext cx="762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E3C1DD47-8069-4DEE-B08F-9AC3894A605F}"/>
            </a:ext>
          </a:extLst>
        </xdr:cNvPr>
        <xdr:cNvSpPr txBox="1"/>
      </xdr:nvSpPr>
      <xdr:spPr>
        <a:xfrm>
          <a:off x="15563850" y="974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7B868A5A-1212-4768-8E56-2EAEDDC470A1}"/>
            </a:ext>
          </a:extLst>
        </xdr:cNvPr>
        <xdr:cNvSpPr/>
      </xdr:nvSpPr>
      <xdr:spPr>
        <a:xfrm>
          <a:off x="15430500" y="97644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71029</xdr:rowOff>
    </xdr:from>
    <xdr:to>
      <xdr:col>77</xdr:col>
      <xdr:colOff>44450</xdr:colOff>
      <xdr:row>59</xdr:row>
      <xdr:rowOff>77924</xdr:rowOff>
    </xdr:to>
    <xdr:cxnSp macro="">
      <xdr:nvCxnSpPr>
        <xdr:cNvPr id="321" name="直線コネクタ 320">
          <a:extLst>
            <a:ext uri="{FF2B5EF4-FFF2-40B4-BE49-F238E27FC236}">
              <a16:creationId xmlns:a16="http://schemas.microsoft.com/office/drawing/2014/main" id="{1974948C-810A-48C5-9198-C80FEE97EF82}"/>
            </a:ext>
          </a:extLst>
        </xdr:cNvPr>
        <xdr:cNvCxnSpPr/>
      </xdr:nvCxnSpPr>
      <xdr:spPr>
        <a:xfrm>
          <a:off x="13906500" y="9621429"/>
          <a:ext cx="809625"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9E475CD2-8AB1-4B06-9415-796139912ED2}"/>
            </a:ext>
          </a:extLst>
        </xdr:cNvPr>
        <xdr:cNvSpPr/>
      </xdr:nvSpPr>
      <xdr:spPr>
        <a:xfrm>
          <a:off x="14668500" y="975214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5C2D6E5A-7743-4CAE-81F7-5C808DBC8BA7}"/>
            </a:ext>
          </a:extLst>
        </xdr:cNvPr>
        <xdr:cNvSpPr txBox="1"/>
      </xdr:nvSpPr>
      <xdr:spPr>
        <a:xfrm>
          <a:off x="14373225" y="984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57241</xdr:rowOff>
    </xdr:from>
    <xdr:to>
      <xdr:col>72</xdr:col>
      <xdr:colOff>203200</xdr:colOff>
      <xdr:row>59</xdr:row>
      <xdr:rowOff>71029</xdr:rowOff>
    </xdr:to>
    <xdr:cxnSp macro="">
      <xdr:nvCxnSpPr>
        <xdr:cNvPr id="324" name="直線コネクタ 323">
          <a:extLst>
            <a:ext uri="{FF2B5EF4-FFF2-40B4-BE49-F238E27FC236}">
              <a16:creationId xmlns:a16="http://schemas.microsoft.com/office/drawing/2014/main" id="{4D843D54-F131-4EB2-B565-E9EAA936F832}"/>
            </a:ext>
          </a:extLst>
        </xdr:cNvPr>
        <xdr:cNvCxnSpPr/>
      </xdr:nvCxnSpPr>
      <xdr:spPr>
        <a:xfrm>
          <a:off x="13106400" y="9610816"/>
          <a:ext cx="8001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6A6C44ED-64C8-49C2-BBF1-ED43568CBA65}"/>
            </a:ext>
          </a:extLst>
        </xdr:cNvPr>
        <xdr:cNvSpPr/>
      </xdr:nvSpPr>
      <xdr:spPr>
        <a:xfrm>
          <a:off x="13868400" y="974325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2BEEF313-8E67-40AF-84B1-F3F258AB59BB}"/>
            </a:ext>
          </a:extLst>
        </xdr:cNvPr>
        <xdr:cNvSpPr txBox="1"/>
      </xdr:nvSpPr>
      <xdr:spPr>
        <a:xfrm>
          <a:off x="13554075" y="98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48623</xdr:rowOff>
    </xdr:from>
    <xdr:to>
      <xdr:col>68</xdr:col>
      <xdr:colOff>152400</xdr:colOff>
      <xdr:row>59</xdr:row>
      <xdr:rowOff>57241</xdr:rowOff>
    </xdr:to>
    <xdr:cxnSp macro="">
      <xdr:nvCxnSpPr>
        <xdr:cNvPr id="327" name="直線コネクタ 326">
          <a:extLst>
            <a:ext uri="{FF2B5EF4-FFF2-40B4-BE49-F238E27FC236}">
              <a16:creationId xmlns:a16="http://schemas.microsoft.com/office/drawing/2014/main" id="{A25A2AEC-38CA-4206-94EE-D6290B541DE2}"/>
            </a:ext>
          </a:extLst>
        </xdr:cNvPr>
        <xdr:cNvCxnSpPr/>
      </xdr:nvCxnSpPr>
      <xdr:spPr>
        <a:xfrm>
          <a:off x="12296775" y="9599023"/>
          <a:ext cx="809625"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F98676AF-D9C4-4B47-8873-80E9295A0E14}"/>
            </a:ext>
          </a:extLst>
        </xdr:cNvPr>
        <xdr:cNvSpPr/>
      </xdr:nvSpPr>
      <xdr:spPr>
        <a:xfrm>
          <a:off x="13058775" y="974552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F91E809A-12B1-49E3-8AC3-926D33758C48}"/>
            </a:ext>
          </a:extLst>
        </xdr:cNvPr>
        <xdr:cNvSpPr txBox="1"/>
      </xdr:nvSpPr>
      <xdr:spPr>
        <a:xfrm>
          <a:off x="12763500" y="98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A2CF4FD6-7780-47C0-A601-12536A2C5FDE}"/>
            </a:ext>
          </a:extLst>
        </xdr:cNvPr>
        <xdr:cNvSpPr/>
      </xdr:nvSpPr>
      <xdr:spPr>
        <a:xfrm>
          <a:off x="12239625" y="974670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D3B599FA-7A16-4E8E-BD37-A7DD43570672}"/>
            </a:ext>
          </a:extLst>
        </xdr:cNvPr>
        <xdr:cNvSpPr txBox="1"/>
      </xdr:nvSpPr>
      <xdr:spPr>
        <a:xfrm>
          <a:off x="11953875" y="982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878706D-A91B-458B-9A6D-88E207DA447B}"/>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C09F856-A8FC-46DC-88D9-6E4C9A7D6AE9}"/>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49C157E-93E5-4CCE-8663-ACBBA308744C}"/>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49738DE-AC38-416E-8D58-2B9DD59748D2}"/>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1844179-8820-4F11-8266-9DC84CC53F9D}"/>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28847</xdr:rowOff>
    </xdr:from>
    <xdr:to>
      <xdr:col>81</xdr:col>
      <xdr:colOff>95250</xdr:colOff>
      <xdr:row>59</xdr:row>
      <xdr:rowOff>130447</xdr:rowOff>
    </xdr:to>
    <xdr:sp macro="" textlink="">
      <xdr:nvSpPr>
        <xdr:cNvPr id="337" name="楕円 336">
          <a:extLst>
            <a:ext uri="{FF2B5EF4-FFF2-40B4-BE49-F238E27FC236}">
              <a16:creationId xmlns:a16="http://schemas.microsoft.com/office/drawing/2014/main" id="{6DBF91E7-21E9-4461-9392-607061C0116B}"/>
            </a:ext>
          </a:extLst>
        </xdr:cNvPr>
        <xdr:cNvSpPr/>
      </xdr:nvSpPr>
      <xdr:spPr>
        <a:xfrm>
          <a:off x="15430500" y="957924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45374</xdr:rowOff>
    </xdr:from>
    <xdr:ext cx="762000" cy="259045"/>
    <xdr:sp macro="" textlink="">
      <xdr:nvSpPr>
        <xdr:cNvPr id="338" name="定員管理の状況該当値テキスト">
          <a:extLst>
            <a:ext uri="{FF2B5EF4-FFF2-40B4-BE49-F238E27FC236}">
              <a16:creationId xmlns:a16="http://schemas.microsoft.com/office/drawing/2014/main" id="{9894BF3F-EBC3-47DA-B38D-8F32EBE5296F}"/>
            </a:ext>
          </a:extLst>
        </xdr:cNvPr>
        <xdr:cNvSpPr txBox="1"/>
      </xdr:nvSpPr>
      <xdr:spPr>
        <a:xfrm>
          <a:off x="15563850" y="94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27124</xdr:rowOff>
    </xdr:from>
    <xdr:to>
      <xdr:col>77</xdr:col>
      <xdr:colOff>95250</xdr:colOff>
      <xdr:row>59</xdr:row>
      <xdr:rowOff>128724</xdr:rowOff>
    </xdr:to>
    <xdr:sp macro="" textlink="">
      <xdr:nvSpPr>
        <xdr:cNvPr id="339" name="楕円 338">
          <a:extLst>
            <a:ext uri="{FF2B5EF4-FFF2-40B4-BE49-F238E27FC236}">
              <a16:creationId xmlns:a16="http://schemas.microsoft.com/office/drawing/2014/main" id="{887DBA50-9DFF-4CC4-8C9C-2961B7BFB5C1}"/>
            </a:ext>
          </a:extLst>
        </xdr:cNvPr>
        <xdr:cNvSpPr/>
      </xdr:nvSpPr>
      <xdr:spPr>
        <a:xfrm>
          <a:off x="14668500" y="95838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138901</xdr:rowOff>
    </xdr:from>
    <xdr:ext cx="736600" cy="259045"/>
    <xdr:sp macro="" textlink="">
      <xdr:nvSpPr>
        <xdr:cNvPr id="340" name="テキスト ボックス 339">
          <a:extLst>
            <a:ext uri="{FF2B5EF4-FFF2-40B4-BE49-F238E27FC236}">
              <a16:creationId xmlns:a16="http://schemas.microsoft.com/office/drawing/2014/main" id="{374A5CC9-FE8F-4FB6-8E66-39D118996356}"/>
            </a:ext>
          </a:extLst>
        </xdr:cNvPr>
        <xdr:cNvSpPr txBox="1"/>
      </xdr:nvSpPr>
      <xdr:spPr>
        <a:xfrm>
          <a:off x="14373225" y="9371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20229</xdr:rowOff>
    </xdr:from>
    <xdr:to>
      <xdr:col>73</xdr:col>
      <xdr:colOff>44450</xdr:colOff>
      <xdr:row>59</xdr:row>
      <xdr:rowOff>121829</xdr:rowOff>
    </xdr:to>
    <xdr:sp macro="" textlink="">
      <xdr:nvSpPr>
        <xdr:cNvPr id="341" name="楕円 340">
          <a:extLst>
            <a:ext uri="{FF2B5EF4-FFF2-40B4-BE49-F238E27FC236}">
              <a16:creationId xmlns:a16="http://schemas.microsoft.com/office/drawing/2014/main" id="{BB48E140-DCFD-4646-87B5-C3EC25960607}"/>
            </a:ext>
          </a:extLst>
        </xdr:cNvPr>
        <xdr:cNvSpPr/>
      </xdr:nvSpPr>
      <xdr:spPr>
        <a:xfrm>
          <a:off x="13868400" y="95738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132006</xdr:rowOff>
    </xdr:from>
    <xdr:ext cx="762000" cy="259045"/>
    <xdr:sp macro="" textlink="">
      <xdr:nvSpPr>
        <xdr:cNvPr id="342" name="テキスト ボックス 341">
          <a:extLst>
            <a:ext uri="{FF2B5EF4-FFF2-40B4-BE49-F238E27FC236}">
              <a16:creationId xmlns:a16="http://schemas.microsoft.com/office/drawing/2014/main" id="{403040DA-E2E1-49F6-B120-7CAEABDFA6D6}"/>
            </a:ext>
          </a:extLst>
        </xdr:cNvPr>
        <xdr:cNvSpPr txBox="1"/>
      </xdr:nvSpPr>
      <xdr:spPr>
        <a:xfrm>
          <a:off x="13554075" y="936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6441</xdr:rowOff>
    </xdr:from>
    <xdr:to>
      <xdr:col>68</xdr:col>
      <xdr:colOff>203200</xdr:colOff>
      <xdr:row>59</xdr:row>
      <xdr:rowOff>108041</xdr:rowOff>
    </xdr:to>
    <xdr:sp macro="" textlink="">
      <xdr:nvSpPr>
        <xdr:cNvPr id="343" name="楕円 342">
          <a:extLst>
            <a:ext uri="{FF2B5EF4-FFF2-40B4-BE49-F238E27FC236}">
              <a16:creationId xmlns:a16="http://schemas.microsoft.com/office/drawing/2014/main" id="{70FBE30D-918C-4B89-925B-BBB29251C617}"/>
            </a:ext>
          </a:extLst>
        </xdr:cNvPr>
        <xdr:cNvSpPr/>
      </xdr:nvSpPr>
      <xdr:spPr>
        <a:xfrm>
          <a:off x="13058775" y="956319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118218</xdr:rowOff>
    </xdr:from>
    <xdr:ext cx="762000" cy="259045"/>
    <xdr:sp macro="" textlink="">
      <xdr:nvSpPr>
        <xdr:cNvPr id="344" name="テキスト ボックス 343">
          <a:extLst>
            <a:ext uri="{FF2B5EF4-FFF2-40B4-BE49-F238E27FC236}">
              <a16:creationId xmlns:a16="http://schemas.microsoft.com/office/drawing/2014/main" id="{BC6E62D2-13D2-4423-B2CA-7D636198B1DE}"/>
            </a:ext>
          </a:extLst>
        </xdr:cNvPr>
        <xdr:cNvSpPr txBox="1"/>
      </xdr:nvSpPr>
      <xdr:spPr>
        <a:xfrm>
          <a:off x="12763500" y="935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169273</xdr:rowOff>
    </xdr:from>
    <xdr:to>
      <xdr:col>64</xdr:col>
      <xdr:colOff>152400</xdr:colOff>
      <xdr:row>59</xdr:row>
      <xdr:rowOff>99423</xdr:rowOff>
    </xdr:to>
    <xdr:sp macro="" textlink="">
      <xdr:nvSpPr>
        <xdr:cNvPr id="345" name="楕円 344">
          <a:extLst>
            <a:ext uri="{FF2B5EF4-FFF2-40B4-BE49-F238E27FC236}">
              <a16:creationId xmlns:a16="http://schemas.microsoft.com/office/drawing/2014/main" id="{557A4634-E84D-4AFF-A61E-3559FA3EE51E}"/>
            </a:ext>
          </a:extLst>
        </xdr:cNvPr>
        <xdr:cNvSpPr/>
      </xdr:nvSpPr>
      <xdr:spPr>
        <a:xfrm>
          <a:off x="12239625" y="955139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109600</xdr:rowOff>
    </xdr:from>
    <xdr:ext cx="762000" cy="259045"/>
    <xdr:sp macro="" textlink="">
      <xdr:nvSpPr>
        <xdr:cNvPr id="346" name="テキスト ボックス 345">
          <a:extLst>
            <a:ext uri="{FF2B5EF4-FFF2-40B4-BE49-F238E27FC236}">
              <a16:creationId xmlns:a16="http://schemas.microsoft.com/office/drawing/2014/main" id="{9EFB19B7-2AD4-45A5-B9ED-DAB32340014D}"/>
            </a:ext>
          </a:extLst>
        </xdr:cNvPr>
        <xdr:cNvSpPr txBox="1"/>
      </xdr:nvSpPr>
      <xdr:spPr>
        <a:xfrm>
          <a:off x="11953875" y="933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578370A-8ED2-4344-B920-AD24E4DC271D}"/>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1CEE614A-1DE4-472C-89EE-269C7F7C85D3}"/>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BB6C20B-FAA8-41FB-BF9A-19B559549759}"/>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DF10940-AA52-4F1C-8CF4-5B01F7F53F87}"/>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3D8CA4FA-3E8F-4D96-AA35-B8315D18CA40}"/>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AC9ABD86-DCFA-4954-941F-212FEEC28E1A}"/>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B775CD5-E9EC-400E-8AA8-3958066B87A9}"/>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B8DE0AE5-29FA-4584-812E-E91223E30FB6}"/>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493A66CA-E023-4B1F-882F-38AF7E0A9FD5}"/>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CCC55C96-2530-4B36-A318-1C57CB6276FE}"/>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F2B81D6D-E2CD-4F36-991E-76CC9E21958E}"/>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172ACB7-EEFD-4744-AB49-B6ED625E3CB4}"/>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B94E13F-1C9A-427A-8BCB-BB754AFA874B}"/>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ポイント下回り、前年と比較して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しかしながら今後も大型事業の実施により、実質公債費比率が大きく増加することが想定されるため、より一層、町債発行事業を峻別し、町債に過度に依存することのない財政運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9ADE3E9B-CDF5-44FC-8318-083EDF0ABF5F}"/>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4667742E-4A2B-4165-BE98-A98DCDF65484}"/>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20F186D0-E16B-47B6-8F2A-8DBAA9C939F7}"/>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B49C9E48-F166-4FF8-B452-35029AA38EEE}"/>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1B238A7E-F90F-4BAB-B333-AD6A1E1B69C2}"/>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DC1DC024-1BC3-44AB-B4E7-778F376FF6E4}"/>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E3B85DC4-BF44-4311-A082-7E85981641B4}"/>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2474E5F2-57AA-443E-9912-857CE5247E34}"/>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58C895EE-9C7B-4D25-9FA4-7C4883878237}"/>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B5313E5E-86ED-4FCD-8F2F-C92E6C43A777}"/>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4547591B-8DBC-498F-8C89-810243896097}"/>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45043376-2BA6-4B86-8C05-66929CD1CF40}"/>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DB7040D9-BBA1-4D3E-80BB-2457C33C4DF2}"/>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23847383-D2F4-4477-A325-0536A5777442}"/>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651652F-1AC9-4381-A343-915DC1EE05ED}"/>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2A73C97F-D329-4B64-9C31-4147F148B7F5}"/>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FF1DB5B-AC06-42CE-9BEB-2E049254957A}"/>
            </a:ext>
          </a:extLst>
        </xdr:cNvPr>
        <xdr:cNvCxnSpPr/>
      </xdr:nvCxnSpPr>
      <xdr:spPr>
        <a:xfrm flipV="1">
          <a:off x="15478125" y="5935708"/>
          <a:ext cx="0" cy="1295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765D68B3-8BAB-4DD6-9983-84700E09EEE6}"/>
            </a:ext>
          </a:extLst>
        </xdr:cNvPr>
        <xdr:cNvSpPr txBox="1"/>
      </xdr:nvSpPr>
      <xdr:spPr>
        <a:xfrm>
          <a:off x="15563850" y="720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3EDF8955-373C-460B-A8C3-5055B0660008}"/>
            </a:ext>
          </a:extLst>
        </xdr:cNvPr>
        <xdr:cNvCxnSpPr/>
      </xdr:nvCxnSpPr>
      <xdr:spPr>
        <a:xfrm>
          <a:off x="15401925" y="72314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337F6839-0527-4271-ACFC-E8D82A7A024B}"/>
            </a:ext>
          </a:extLst>
        </xdr:cNvPr>
        <xdr:cNvSpPr txBox="1"/>
      </xdr:nvSpPr>
      <xdr:spPr>
        <a:xfrm>
          <a:off x="15563850" y="569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4726E5FC-6B28-4AD5-949D-AA5625504A39}"/>
            </a:ext>
          </a:extLst>
        </xdr:cNvPr>
        <xdr:cNvCxnSpPr/>
      </xdr:nvCxnSpPr>
      <xdr:spPr>
        <a:xfrm>
          <a:off x="15401925" y="59357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2903</xdr:rowOff>
    </xdr:to>
    <xdr:cxnSp macro="">
      <xdr:nvCxnSpPr>
        <xdr:cNvPr id="381" name="直線コネクタ 380">
          <a:extLst>
            <a:ext uri="{FF2B5EF4-FFF2-40B4-BE49-F238E27FC236}">
              <a16:creationId xmlns:a16="http://schemas.microsoft.com/office/drawing/2014/main" id="{A0F346BB-A012-4DCA-A82B-CA5559C482CE}"/>
            </a:ext>
          </a:extLst>
        </xdr:cNvPr>
        <xdr:cNvCxnSpPr/>
      </xdr:nvCxnSpPr>
      <xdr:spPr>
        <a:xfrm flipV="1">
          <a:off x="14716125" y="6479359"/>
          <a:ext cx="762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9B11296A-4304-440C-B2B3-4B76D56DF5EC}"/>
            </a:ext>
          </a:extLst>
        </xdr:cNvPr>
        <xdr:cNvSpPr txBox="1"/>
      </xdr:nvSpPr>
      <xdr:spPr>
        <a:xfrm>
          <a:off x="15563850" y="647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3321E942-D09A-43EB-B889-BF133539EFC1}"/>
            </a:ext>
          </a:extLst>
        </xdr:cNvPr>
        <xdr:cNvSpPr/>
      </xdr:nvSpPr>
      <xdr:spPr>
        <a:xfrm>
          <a:off x="15430500" y="648797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2903</xdr:rowOff>
    </xdr:from>
    <xdr:to>
      <xdr:col>77</xdr:col>
      <xdr:colOff>44450</xdr:colOff>
      <xdr:row>40</xdr:row>
      <xdr:rowOff>9797</xdr:rowOff>
    </xdr:to>
    <xdr:cxnSp macro="">
      <xdr:nvCxnSpPr>
        <xdr:cNvPr id="384" name="直線コネクタ 383">
          <a:extLst>
            <a:ext uri="{FF2B5EF4-FFF2-40B4-BE49-F238E27FC236}">
              <a16:creationId xmlns:a16="http://schemas.microsoft.com/office/drawing/2014/main" id="{02608B40-40FD-4B41-B243-8BFFAA6DEEED}"/>
            </a:ext>
          </a:extLst>
        </xdr:cNvPr>
        <xdr:cNvCxnSpPr/>
      </xdr:nvCxnSpPr>
      <xdr:spPr>
        <a:xfrm flipV="1">
          <a:off x="13906500" y="6479903"/>
          <a:ext cx="809625"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EF6DF086-BC91-4E99-A79D-38339F8C3F2A}"/>
            </a:ext>
          </a:extLst>
        </xdr:cNvPr>
        <xdr:cNvSpPr/>
      </xdr:nvSpPr>
      <xdr:spPr>
        <a:xfrm>
          <a:off x="14668500" y="64768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B7FCEF64-B941-4976-9977-A58BF1AA4ABA}"/>
            </a:ext>
          </a:extLst>
        </xdr:cNvPr>
        <xdr:cNvSpPr txBox="1"/>
      </xdr:nvSpPr>
      <xdr:spPr>
        <a:xfrm>
          <a:off x="14373225" y="6560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9797</xdr:rowOff>
    </xdr:from>
    <xdr:to>
      <xdr:col>72</xdr:col>
      <xdr:colOff>203200</xdr:colOff>
      <xdr:row>40</xdr:row>
      <xdr:rowOff>51163</xdr:rowOff>
    </xdr:to>
    <xdr:cxnSp macro="">
      <xdr:nvCxnSpPr>
        <xdr:cNvPr id="387" name="直線コネクタ 386">
          <a:extLst>
            <a:ext uri="{FF2B5EF4-FFF2-40B4-BE49-F238E27FC236}">
              <a16:creationId xmlns:a16="http://schemas.microsoft.com/office/drawing/2014/main" id="{418C0BBC-CCA6-4C69-890A-6B8414881B60}"/>
            </a:ext>
          </a:extLst>
        </xdr:cNvPr>
        <xdr:cNvCxnSpPr/>
      </xdr:nvCxnSpPr>
      <xdr:spPr>
        <a:xfrm flipV="1">
          <a:off x="13106400" y="6483622"/>
          <a:ext cx="8001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D0BB3CE2-95D8-4690-9D1B-856CBC64BDEE}"/>
            </a:ext>
          </a:extLst>
        </xdr:cNvPr>
        <xdr:cNvSpPr/>
      </xdr:nvSpPr>
      <xdr:spPr>
        <a:xfrm>
          <a:off x="13868400" y="6477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857AD20D-A085-4A82-B29B-9FAEDA2EA609}"/>
            </a:ext>
          </a:extLst>
        </xdr:cNvPr>
        <xdr:cNvSpPr txBox="1"/>
      </xdr:nvSpPr>
      <xdr:spPr>
        <a:xfrm>
          <a:off x="13554075" y="65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51163</xdr:rowOff>
    </xdr:to>
    <xdr:cxnSp macro="">
      <xdr:nvCxnSpPr>
        <xdr:cNvPr id="390" name="直線コネクタ 389">
          <a:extLst>
            <a:ext uri="{FF2B5EF4-FFF2-40B4-BE49-F238E27FC236}">
              <a16:creationId xmlns:a16="http://schemas.microsoft.com/office/drawing/2014/main" id="{B1C6196D-7EF5-433F-A65E-D772DF73791F}"/>
            </a:ext>
          </a:extLst>
        </xdr:cNvPr>
        <xdr:cNvCxnSpPr/>
      </xdr:nvCxnSpPr>
      <xdr:spPr>
        <a:xfrm>
          <a:off x="12296775" y="6504305"/>
          <a:ext cx="809625"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273B224D-F2A4-417D-B886-CB81A306FB5E}"/>
            </a:ext>
          </a:extLst>
        </xdr:cNvPr>
        <xdr:cNvSpPr/>
      </xdr:nvSpPr>
      <xdr:spPr>
        <a:xfrm>
          <a:off x="13058775" y="648797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D4EBCA0-D9B7-4C3E-9014-ACFD80B19426}"/>
            </a:ext>
          </a:extLst>
        </xdr:cNvPr>
        <xdr:cNvSpPr txBox="1"/>
      </xdr:nvSpPr>
      <xdr:spPr>
        <a:xfrm>
          <a:off x="12763500" y="658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71ACD12E-C3FE-4DA9-8EA2-BF168F8737A6}"/>
            </a:ext>
          </a:extLst>
        </xdr:cNvPr>
        <xdr:cNvSpPr/>
      </xdr:nvSpPr>
      <xdr:spPr>
        <a:xfrm>
          <a:off x="12239625" y="65081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6C23C9C5-62E1-4F64-8617-E1A34D70B876}"/>
            </a:ext>
          </a:extLst>
        </xdr:cNvPr>
        <xdr:cNvSpPr txBox="1"/>
      </xdr:nvSpPr>
      <xdr:spPr>
        <a:xfrm>
          <a:off x="11953875"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5D1E7E9-39CB-486C-BF90-56CBD0AFB559}"/>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A88AE9F-4E61-400F-B86F-54B86B19C8FE}"/>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A3F7C68-B09D-47EF-90BB-434ACAEA5CEA}"/>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15225D0-CB0A-4D13-8D20-8DD043B40E6B}"/>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3BC66B1-F112-45F0-ABCE-483CE3498377}"/>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0" name="楕円 399">
          <a:extLst>
            <a:ext uri="{FF2B5EF4-FFF2-40B4-BE49-F238E27FC236}">
              <a16:creationId xmlns:a16="http://schemas.microsoft.com/office/drawing/2014/main" id="{D7891303-0653-4F42-A772-04F3F2F264CC}"/>
            </a:ext>
          </a:extLst>
        </xdr:cNvPr>
        <xdr:cNvSpPr/>
      </xdr:nvSpPr>
      <xdr:spPr>
        <a:xfrm>
          <a:off x="15430500" y="64317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1" name="公債費負担の状況該当値テキスト">
          <a:extLst>
            <a:ext uri="{FF2B5EF4-FFF2-40B4-BE49-F238E27FC236}">
              <a16:creationId xmlns:a16="http://schemas.microsoft.com/office/drawing/2014/main" id="{2BA3F454-8FFE-4402-884E-109AF8D66238}"/>
            </a:ext>
          </a:extLst>
        </xdr:cNvPr>
        <xdr:cNvSpPr txBox="1"/>
      </xdr:nvSpPr>
      <xdr:spPr>
        <a:xfrm>
          <a:off x="15563850" y="628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123553</xdr:rowOff>
    </xdr:from>
    <xdr:to>
      <xdr:col>77</xdr:col>
      <xdr:colOff>95250</xdr:colOff>
      <xdr:row>40</xdr:row>
      <xdr:rowOff>53703</xdr:rowOff>
    </xdr:to>
    <xdr:sp macro="" textlink="">
      <xdr:nvSpPr>
        <xdr:cNvPr id="402" name="楕円 401">
          <a:extLst>
            <a:ext uri="{FF2B5EF4-FFF2-40B4-BE49-F238E27FC236}">
              <a16:creationId xmlns:a16="http://schemas.microsoft.com/office/drawing/2014/main" id="{F18FAB10-04D6-4901-877E-6C82FC6F7803}"/>
            </a:ext>
          </a:extLst>
        </xdr:cNvPr>
        <xdr:cNvSpPr/>
      </xdr:nvSpPr>
      <xdr:spPr>
        <a:xfrm>
          <a:off x="14668500" y="644180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403" name="テキスト ボックス 402">
          <a:extLst>
            <a:ext uri="{FF2B5EF4-FFF2-40B4-BE49-F238E27FC236}">
              <a16:creationId xmlns:a16="http://schemas.microsoft.com/office/drawing/2014/main" id="{B32B8BF8-90F1-49C0-A54C-1DE78DCA3A1A}"/>
            </a:ext>
          </a:extLst>
        </xdr:cNvPr>
        <xdr:cNvSpPr txBox="1"/>
      </xdr:nvSpPr>
      <xdr:spPr>
        <a:xfrm>
          <a:off x="14373225" y="622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130447</xdr:rowOff>
    </xdr:from>
    <xdr:to>
      <xdr:col>73</xdr:col>
      <xdr:colOff>44450</xdr:colOff>
      <xdr:row>40</xdr:row>
      <xdr:rowOff>60597</xdr:rowOff>
    </xdr:to>
    <xdr:sp macro="" textlink="">
      <xdr:nvSpPr>
        <xdr:cNvPr id="404" name="楕円 403">
          <a:extLst>
            <a:ext uri="{FF2B5EF4-FFF2-40B4-BE49-F238E27FC236}">
              <a16:creationId xmlns:a16="http://schemas.microsoft.com/office/drawing/2014/main" id="{58B54817-6CA2-4312-B11E-7E7523B1EE9A}"/>
            </a:ext>
          </a:extLst>
        </xdr:cNvPr>
        <xdr:cNvSpPr/>
      </xdr:nvSpPr>
      <xdr:spPr>
        <a:xfrm>
          <a:off x="13868400" y="64455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70774</xdr:rowOff>
    </xdr:from>
    <xdr:ext cx="762000" cy="259045"/>
    <xdr:sp macro="" textlink="">
      <xdr:nvSpPr>
        <xdr:cNvPr id="405" name="テキスト ボックス 404">
          <a:extLst>
            <a:ext uri="{FF2B5EF4-FFF2-40B4-BE49-F238E27FC236}">
              <a16:creationId xmlns:a16="http://schemas.microsoft.com/office/drawing/2014/main" id="{69E1391F-A082-4374-BD06-7A544CF02432}"/>
            </a:ext>
          </a:extLst>
        </xdr:cNvPr>
        <xdr:cNvSpPr txBox="1"/>
      </xdr:nvSpPr>
      <xdr:spPr>
        <a:xfrm>
          <a:off x="13554075" y="622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363</xdr:rowOff>
    </xdr:from>
    <xdr:to>
      <xdr:col>68</xdr:col>
      <xdr:colOff>203200</xdr:colOff>
      <xdr:row>40</xdr:row>
      <xdr:rowOff>101963</xdr:rowOff>
    </xdr:to>
    <xdr:sp macro="" textlink="">
      <xdr:nvSpPr>
        <xdr:cNvPr id="406" name="楕円 405">
          <a:extLst>
            <a:ext uri="{FF2B5EF4-FFF2-40B4-BE49-F238E27FC236}">
              <a16:creationId xmlns:a16="http://schemas.microsoft.com/office/drawing/2014/main" id="{3472A726-D3C2-4CA9-9351-305364D7CEB3}"/>
            </a:ext>
          </a:extLst>
        </xdr:cNvPr>
        <xdr:cNvSpPr/>
      </xdr:nvSpPr>
      <xdr:spPr>
        <a:xfrm>
          <a:off x="13058775" y="647736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112140</xdr:rowOff>
    </xdr:from>
    <xdr:ext cx="762000" cy="259045"/>
    <xdr:sp macro="" textlink="">
      <xdr:nvSpPr>
        <xdr:cNvPr id="407" name="テキスト ボックス 406">
          <a:extLst>
            <a:ext uri="{FF2B5EF4-FFF2-40B4-BE49-F238E27FC236}">
              <a16:creationId xmlns:a16="http://schemas.microsoft.com/office/drawing/2014/main" id="{7B867444-7409-445F-8C28-059B0A3EC0ED}"/>
            </a:ext>
          </a:extLst>
        </xdr:cNvPr>
        <xdr:cNvSpPr txBox="1"/>
      </xdr:nvSpPr>
      <xdr:spPr>
        <a:xfrm>
          <a:off x="12763500" y="62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8" name="楕円 407">
          <a:extLst>
            <a:ext uri="{FF2B5EF4-FFF2-40B4-BE49-F238E27FC236}">
              <a16:creationId xmlns:a16="http://schemas.microsoft.com/office/drawing/2014/main" id="{6D3F4A2C-133B-4B03-9D0D-6A179546E024}"/>
            </a:ext>
          </a:extLst>
        </xdr:cNvPr>
        <xdr:cNvSpPr/>
      </xdr:nvSpPr>
      <xdr:spPr>
        <a:xfrm>
          <a:off x="12239625" y="64662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9" name="テキスト ボックス 408">
          <a:extLst>
            <a:ext uri="{FF2B5EF4-FFF2-40B4-BE49-F238E27FC236}">
              <a16:creationId xmlns:a16="http://schemas.microsoft.com/office/drawing/2014/main" id="{29CC62AC-D0D4-49E6-9089-CC48F650C3EC}"/>
            </a:ext>
          </a:extLst>
        </xdr:cNvPr>
        <xdr:cNvSpPr txBox="1"/>
      </xdr:nvSpPr>
      <xdr:spPr>
        <a:xfrm>
          <a:off x="11953875" y="624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29C0C0C-6BC2-419E-A50F-CADB108FFEBD}"/>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51A464D-97CD-4B46-9E1F-AA334F6ECA8A}"/>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562ACF5B-247A-4839-B125-7D435B2EAB33}"/>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B1E2CBB-0761-4C18-A791-DB878CC11FC7}"/>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34A9B09-396D-40D6-AB24-79C5FBFDA4F5}"/>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4DE54AEF-F4BD-4F7E-89E3-21036061BB6E}"/>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70368198-61F1-4F37-BFA6-B1F0FBC5040A}"/>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720ABE2-302F-4363-9931-5B96A96FD2E4}"/>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9F8ED1DA-35A8-4E5D-92EB-65D7A188A7EE}"/>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F96944E9-4C3A-46E4-B9D9-8E2F3FFD4DBC}"/>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2C2F3D14-5111-414A-B014-92A4329C1497}"/>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B44B78F-877F-427F-BF1A-8119C3A768A5}"/>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6F24D2E-CB31-4CD6-AC27-C18989F39186}"/>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町債発行にあたり「返済額以上に借入はしない」という基本方針や「交付税措置の有利な起債を借入れる」等に努めた結果、類似団体平均値が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のところ、本町は計算上マイナスとなる。今後も借入額と返済額のバランスに留意し、この水準を維持していく。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52E115D-1039-47A5-BE10-D5553A63953B}"/>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E07FBDE-A657-4446-B72B-57CCB87E60B2}"/>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1AC837DB-D664-4E2C-8A50-88D73CE41DA3}"/>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B46A17C6-A582-4D76-AB65-302E405D69FC}"/>
            </a:ext>
          </a:extLst>
        </xdr:cNvPr>
        <xdr:cNvCxnSpPr/>
      </xdr:nvCxnSpPr>
      <xdr:spPr>
        <a:xfrm>
          <a:off x="11668125" y="381771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32B4B642-EFBD-4808-8E58-D2E8101A7F34}"/>
            </a:ext>
          </a:extLst>
        </xdr:cNvPr>
        <xdr:cNvSpPr txBox="1"/>
      </xdr:nvSpPr>
      <xdr:spPr>
        <a:xfrm>
          <a:off x="10982325" y="36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BAF9BAFF-3CE8-440C-992C-05A84E6CDE1A}"/>
            </a:ext>
          </a:extLst>
        </xdr:cNvPr>
        <xdr:cNvCxnSpPr/>
      </xdr:nvCxnSpPr>
      <xdr:spPr>
        <a:xfrm>
          <a:off x="11668125" y="34888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F1C33B48-74D1-410C-9913-952D8F0DF65B}"/>
            </a:ext>
          </a:extLst>
        </xdr:cNvPr>
        <xdr:cNvSpPr txBox="1"/>
      </xdr:nvSpPr>
      <xdr:spPr>
        <a:xfrm>
          <a:off x="10982325" y="336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548243D9-B731-4B1A-8DD0-9C62DA74F94E}"/>
            </a:ext>
          </a:extLst>
        </xdr:cNvPr>
        <xdr:cNvCxnSpPr/>
      </xdr:nvCxnSpPr>
      <xdr:spPr>
        <a:xfrm>
          <a:off x="11668125" y="31632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759BA025-4845-47D4-8B5F-973C999C85C4}"/>
            </a:ext>
          </a:extLst>
        </xdr:cNvPr>
        <xdr:cNvSpPr txBox="1"/>
      </xdr:nvSpPr>
      <xdr:spPr>
        <a:xfrm>
          <a:off x="10982325" y="30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A6CE83B6-77E1-4720-8637-F1284F269BB7}"/>
            </a:ext>
          </a:extLst>
        </xdr:cNvPr>
        <xdr:cNvCxnSpPr/>
      </xdr:nvCxnSpPr>
      <xdr:spPr>
        <a:xfrm>
          <a:off x="11668125" y="28375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D0AB2AD1-430C-4E5C-B5FE-5D6AC6FC29D2}"/>
            </a:ext>
          </a:extLst>
        </xdr:cNvPr>
        <xdr:cNvSpPr txBox="1"/>
      </xdr:nvSpPr>
      <xdr:spPr>
        <a:xfrm>
          <a:off x="10982325" y="27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C5C3214E-956A-4B74-B301-F88935E5E901}"/>
            </a:ext>
          </a:extLst>
        </xdr:cNvPr>
        <xdr:cNvCxnSpPr/>
      </xdr:nvCxnSpPr>
      <xdr:spPr>
        <a:xfrm>
          <a:off x="11668125" y="251187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7DEFA6B0-958B-4E44-B9F8-03617B487E26}"/>
            </a:ext>
          </a:extLst>
        </xdr:cNvPr>
        <xdr:cNvSpPr txBox="1"/>
      </xdr:nvSpPr>
      <xdr:spPr>
        <a:xfrm>
          <a:off x="10982325" y="23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725B5C0-0E84-4492-9F61-29803F54A4D1}"/>
            </a:ext>
          </a:extLst>
        </xdr:cNvPr>
        <xdr:cNvCxnSpPr/>
      </xdr:nvCxnSpPr>
      <xdr:spPr>
        <a:xfrm>
          <a:off x="11668125" y="219256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72164CBF-FC4F-43EE-8E3C-307AB1B0EEA6}"/>
            </a:ext>
          </a:extLst>
        </xdr:cNvPr>
        <xdr:cNvSpPr txBox="1"/>
      </xdr:nvSpPr>
      <xdr:spPr>
        <a:xfrm>
          <a:off x="10982325"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33D23559-CA85-4191-BE0E-E970A4CF0EF2}"/>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2F4F3A2D-94E4-4D57-96B4-DF14BDD94ABA}"/>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EB4F762E-B90A-403C-BB6E-B9856B671452}"/>
            </a:ext>
          </a:extLst>
        </xdr:cNvPr>
        <xdr:cNvCxnSpPr/>
      </xdr:nvCxnSpPr>
      <xdr:spPr>
        <a:xfrm flipV="1">
          <a:off x="15478125" y="2192564"/>
          <a:ext cx="0" cy="1551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840C293E-E1C3-4D13-8CB5-3268B008294F}"/>
            </a:ext>
          </a:extLst>
        </xdr:cNvPr>
        <xdr:cNvSpPr txBox="1"/>
      </xdr:nvSpPr>
      <xdr:spPr>
        <a:xfrm>
          <a:off x="15563850" y="37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F8193CFD-64B2-49CE-98A2-FB1C765C4B9C}"/>
            </a:ext>
          </a:extLst>
        </xdr:cNvPr>
        <xdr:cNvCxnSpPr/>
      </xdr:nvCxnSpPr>
      <xdr:spPr>
        <a:xfrm>
          <a:off x="15401925" y="37441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997EE1F2-F0F9-4576-AD26-C9B235ED97CB}"/>
            </a:ext>
          </a:extLst>
        </xdr:cNvPr>
        <xdr:cNvSpPr txBox="1"/>
      </xdr:nvSpPr>
      <xdr:spPr>
        <a:xfrm>
          <a:off x="15563850" y="194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B03F3851-54B8-4D38-9D58-0790984B1876}"/>
            </a:ext>
          </a:extLst>
        </xdr:cNvPr>
        <xdr:cNvCxnSpPr/>
      </xdr:nvCxnSpPr>
      <xdr:spPr>
        <a:xfrm>
          <a:off x="15401925" y="21925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EAAD856A-34C7-4D77-8AEA-86EC33249EB1}"/>
            </a:ext>
          </a:extLst>
        </xdr:cNvPr>
        <xdr:cNvSpPr txBox="1"/>
      </xdr:nvSpPr>
      <xdr:spPr>
        <a:xfrm>
          <a:off x="15563850" y="2132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CE21E8CC-E42F-4F55-9721-570E4AB33096}"/>
            </a:ext>
          </a:extLst>
        </xdr:cNvPr>
        <xdr:cNvSpPr/>
      </xdr:nvSpPr>
      <xdr:spPr>
        <a:xfrm>
          <a:off x="15430500" y="21537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C20E4106-AC31-466D-8A61-92D8AE229844}"/>
            </a:ext>
          </a:extLst>
        </xdr:cNvPr>
        <xdr:cNvSpPr/>
      </xdr:nvSpPr>
      <xdr:spPr>
        <a:xfrm>
          <a:off x="14668500" y="2188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1348</xdr:rowOff>
    </xdr:from>
    <xdr:ext cx="736600" cy="259045"/>
    <xdr:sp macro="" textlink="">
      <xdr:nvSpPr>
        <xdr:cNvPr id="448" name="テキスト ボックス 447">
          <a:extLst>
            <a:ext uri="{FF2B5EF4-FFF2-40B4-BE49-F238E27FC236}">
              <a16:creationId xmlns:a16="http://schemas.microsoft.com/office/drawing/2014/main" id="{4C98F27E-7CBC-46BF-8E49-44F8278440B1}"/>
            </a:ext>
          </a:extLst>
        </xdr:cNvPr>
        <xdr:cNvSpPr txBox="1"/>
      </xdr:nvSpPr>
      <xdr:spPr>
        <a:xfrm>
          <a:off x="14373225" y="226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038802C5-08DB-47FF-8A4F-699163096BC7}"/>
            </a:ext>
          </a:extLst>
        </xdr:cNvPr>
        <xdr:cNvSpPr/>
      </xdr:nvSpPr>
      <xdr:spPr>
        <a:xfrm>
          <a:off x="13868400" y="230716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2528CF2F-F80F-4946-99C0-CF827A1B298F}"/>
            </a:ext>
          </a:extLst>
        </xdr:cNvPr>
        <xdr:cNvSpPr txBox="1"/>
      </xdr:nvSpPr>
      <xdr:spPr>
        <a:xfrm>
          <a:off x="13554075" y="209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E95100E8-9F33-4C97-9375-5EC49C111248}"/>
            </a:ext>
          </a:extLst>
        </xdr:cNvPr>
        <xdr:cNvSpPr/>
      </xdr:nvSpPr>
      <xdr:spPr>
        <a:xfrm>
          <a:off x="13058775" y="23623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DBDE65CC-6DDE-4663-B70C-016087DB5C22}"/>
            </a:ext>
          </a:extLst>
        </xdr:cNvPr>
        <xdr:cNvSpPr txBox="1"/>
      </xdr:nvSpPr>
      <xdr:spPr>
        <a:xfrm>
          <a:off x="12763500" y="214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DF7F9065-4B89-4539-92BF-25845F26796D}"/>
            </a:ext>
          </a:extLst>
        </xdr:cNvPr>
        <xdr:cNvSpPr/>
      </xdr:nvSpPr>
      <xdr:spPr>
        <a:xfrm>
          <a:off x="12239625" y="233501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2771EB38-9FAB-4803-92B8-D5F345FC581A}"/>
            </a:ext>
          </a:extLst>
        </xdr:cNvPr>
        <xdr:cNvSpPr txBox="1"/>
      </xdr:nvSpPr>
      <xdr:spPr>
        <a:xfrm>
          <a:off x="11953875" y="211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8194187-B596-43D4-A5CA-C51E232BEF22}"/>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203B362A-5A80-4D9B-A34D-7F9897BA8ACC}"/>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2F9B8FF-6694-4C91-90DF-DA78E3BED9F9}"/>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696546B-3AEF-4B0A-9849-EF2493D3FA50}"/>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FC82D1E-45C7-4028-B617-B81C9A6F5BE9}"/>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42757</xdr:rowOff>
    </xdr:from>
    <xdr:to>
      <xdr:col>77</xdr:col>
      <xdr:colOff>95250</xdr:colOff>
      <xdr:row>13</xdr:row>
      <xdr:rowOff>144357</xdr:rowOff>
    </xdr:to>
    <xdr:sp macro="" textlink="">
      <xdr:nvSpPr>
        <xdr:cNvPr id="460" name="楕円 459">
          <a:extLst>
            <a:ext uri="{FF2B5EF4-FFF2-40B4-BE49-F238E27FC236}">
              <a16:creationId xmlns:a16="http://schemas.microsoft.com/office/drawing/2014/main" id="{AE56436F-73DD-4759-A236-4851D619934F}"/>
            </a:ext>
          </a:extLst>
        </xdr:cNvPr>
        <xdr:cNvSpPr/>
      </xdr:nvSpPr>
      <xdr:spPr>
        <a:xfrm>
          <a:off x="14668500" y="21509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154534</xdr:rowOff>
    </xdr:from>
    <xdr:ext cx="736600" cy="259045"/>
    <xdr:sp macro="" textlink="">
      <xdr:nvSpPr>
        <xdr:cNvPr id="461" name="テキスト ボックス 460">
          <a:extLst>
            <a:ext uri="{FF2B5EF4-FFF2-40B4-BE49-F238E27FC236}">
              <a16:creationId xmlns:a16="http://schemas.microsoft.com/office/drawing/2014/main" id="{719578EC-0939-47F6-9313-7C30244F4D28}"/>
            </a:ext>
          </a:extLst>
        </xdr:cNvPr>
        <xdr:cNvSpPr txBox="1"/>
      </xdr:nvSpPr>
      <xdr:spPr>
        <a:xfrm>
          <a:off x="14373225" y="193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38,600
37,998
61.06
17,715,956
16,955,496
745,630
8,865,822
12,838,422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ポイント低い数値であり、前年度と比較すると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ポイントの減となっている。職員の新陳代謝によって、経常的な経費が減少したことが要因である。今後もより一層、時間外手当の抑制等、人件費の抑制に努めていく。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2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5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ポイントの増ととなっている。これは国体関係の費用増加に加えて、電気代高騰の影響が大きいと考えられる。今後も数値が上昇していくことが予測されるので、引き続き経常経費の削減に努める。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650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65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18</xdr:row>
      <xdr:rowOff>108712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4734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108712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302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平均値と同程度の結果となった。要因としては子育て世帯への臨時特別給付金支給事業等の皆減が挙げられる。今後とも住民ニーズの把握精度を高め、必要経費の峻別を強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121557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11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121557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58</xdr:row>
      <xdr:rowOff>7257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00985"/>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7257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1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127907</xdr:rowOff>
    </xdr:from>
    <xdr:to>
      <xdr:col>11</xdr:col>
      <xdr:colOff>60325</xdr:colOff>
      <xdr:row>58</xdr:row>
      <xdr:rowOff>58057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42834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ポイント下回る結果となり、前年度と同程度の水準であった。引き続き収支のバランスの徹底した財政運営を図り、経常経費の削減に努める。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117475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77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134002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3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22225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37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104775</xdr:rowOff>
    </xdr:from>
    <xdr:to>
      <xdr:col>78</xdr:col>
      <xdr:colOff>120650</xdr:colOff>
      <xdr:row>56</xdr:row>
      <xdr:rowOff>34925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19702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2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22225</xdr:rowOff>
    </xdr:from>
    <xdr:to>
      <xdr:col>73</xdr:col>
      <xdr:colOff>180975</xdr:colOff>
      <xdr:row>61</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23425"/>
          <a:ext cx="889000" cy="8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38100</xdr:rowOff>
    </xdr:from>
    <xdr:to>
      <xdr:col>74</xdr:col>
      <xdr:colOff>31750</xdr:colOff>
      <xdr:row>56</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61</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61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85725</xdr:rowOff>
    </xdr:from>
    <xdr:to>
      <xdr:col>69</xdr:col>
      <xdr:colOff>142875</xdr:colOff>
      <xdr:row>57</xdr:row>
      <xdr:rowOff>15875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26052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83202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66675</xdr:rowOff>
    </xdr:from>
    <xdr:to>
      <xdr:col>82</xdr:col>
      <xdr:colOff>158750</xdr:colOff>
      <xdr:row>55</xdr:row>
      <xdr:rowOff>168275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83202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142875</xdr:rowOff>
    </xdr:from>
    <xdr:to>
      <xdr:col>74</xdr:col>
      <xdr:colOff>31750</xdr:colOff>
      <xdr:row>56</xdr:row>
      <xdr:rowOff>73025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83202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これは当該年度開催の国体関係の費用等で臨時的な経費が増加したことが要因である。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900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38</xdr:row>
      <xdr:rowOff>53848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90056"/>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38</xdr:row>
      <xdr:rowOff>53848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6262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ポイント低く、全国平均より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低い数値である。これは町債発行にあたり返済額以上には借入しないという基本方針に則り、借入額と返済額のバランスに留意してきた結果であるといえる。今後は大型建設事業等により増加が見込まれることから、町債発行対象事業を峻別を徹底し、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52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30987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76</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15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補助金等や物件費の増加の結果によって</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ポイント増加した。今後もこれらの経費の削減に留意していく。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105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79</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1053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80</xdr:row>
      <xdr:rowOff>153670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553439"/>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80</xdr:row>
      <xdr:rowOff>153670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60678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102870</xdr:rowOff>
    </xdr:from>
    <xdr:to>
      <xdr:col>69</xdr:col>
      <xdr:colOff>142875</xdr:colOff>
      <xdr:row>81</xdr:row>
      <xdr:rowOff>33020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17797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90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52749</xdr:rowOff>
    </xdr:from>
    <xdr:to>
      <xdr:col>29</xdr:col>
      <xdr:colOff>127000</xdr:colOff>
      <xdr:row>18</xdr:row>
      <xdr:rowOff>77258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6474"/>
          <a:ext cx="647700" cy="24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74955</xdr:rowOff>
    </xdr:from>
    <xdr:to>
      <xdr:col>26</xdr:col>
      <xdr:colOff>50800</xdr:colOff>
      <xdr:row>18</xdr:row>
      <xdr:rowOff>77258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08680"/>
          <a:ext cx="698500" cy="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74955</xdr:rowOff>
    </xdr:from>
    <xdr:to>
      <xdr:col>22</xdr:col>
      <xdr:colOff>114300</xdr:colOff>
      <xdr:row>18</xdr:row>
      <xdr:rowOff>102845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8680"/>
          <a:ext cx="698500" cy="27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102845</xdr:rowOff>
    </xdr:from>
    <xdr:to>
      <xdr:col>18</xdr:col>
      <xdr:colOff>177800</xdr:colOff>
      <xdr:row>18</xdr:row>
      <xdr:rowOff>122325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36570"/>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1949</xdr:rowOff>
    </xdr:from>
    <xdr:to>
      <xdr:col>29</xdr:col>
      <xdr:colOff>177800</xdr:colOff>
      <xdr:row>18</xdr:row>
      <xdr:rowOff>103549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145476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26458</xdr:rowOff>
    </xdr:from>
    <xdr:to>
      <xdr:col>26</xdr:col>
      <xdr:colOff>101600</xdr:colOff>
      <xdr:row>18</xdr:row>
      <xdr:rowOff>128058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112835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6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24155</xdr:rowOff>
    </xdr:from>
    <xdr:to>
      <xdr:col>22</xdr:col>
      <xdr:colOff>165100</xdr:colOff>
      <xdr:row>18</xdr:row>
      <xdr:rowOff>125755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110533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52045</xdr:rowOff>
    </xdr:from>
    <xdr:to>
      <xdr:col>19</xdr:col>
      <xdr:colOff>38100</xdr:colOff>
      <xdr:row>18</xdr:row>
      <xdr:rowOff>153645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138421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71525</xdr:rowOff>
    </xdr:from>
    <xdr:to>
      <xdr:col>15</xdr:col>
      <xdr:colOff>101600</xdr:colOff>
      <xdr:row>19</xdr:row>
      <xdr:rowOff>1674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5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157902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305613</xdr:rowOff>
    </xdr:from>
    <xdr:to>
      <xdr:col>29</xdr:col>
      <xdr:colOff>127000</xdr:colOff>
      <xdr:row>36</xdr:row>
      <xdr:rowOff>7824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15963"/>
          <a:ext cx="647700" cy="4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7824</xdr:rowOff>
    </xdr:from>
    <xdr:to>
      <xdr:col>26</xdr:col>
      <xdr:colOff>50800</xdr:colOff>
      <xdr:row>36</xdr:row>
      <xdr:rowOff>47161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61074"/>
          <a:ext cx="698500" cy="3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334988</xdr:rowOff>
    </xdr:from>
    <xdr:to>
      <xdr:col>22</xdr:col>
      <xdr:colOff>114300</xdr:colOff>
      <xdr:row>36</xdr:row>
      <xdr:rowOff>47161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45338"/>
          <a:ext cx="698500" cy="5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334988</xdr:rowOff>
    </xdr:from>
    <xdr:to>
      <xdr:col>18</xdr:col>
      <xdr:colOff>177800</xdr:colOff>
      <xdr:row>36</xdr:row>
      <xdr:rowOff>24340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45338"/>
          <a:ext cx="698500" cy="3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254813</xdr:rowOff>
    </xdr:from>
    <xdr:to>
      <xdr:col>29</xdr:col>
      <xdr:colOff>177800</xdr:colOff>
      <xdr:row>36</xdr:row>
      <xdr:rowOff>13513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5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226890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299924</xdr:rowOff>
    </xdr:from>
    <xdr:to>
      <xdr:col>26</xdr:col>
      <xdr:colOff>101600</xdr:colOff>
      <xdr:row>36</xdr:row>
      <xdr:rowOff>58624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43401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6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339261</xdr:rowOff>
    </xdr:from>
    <xdr:to>
      <xdr:col>22</xdr:col>
      <xdr:colOff>165100</xdr:colOff>
      <xdr:row>36</xdr:row>
      <xdr:rowOff>97961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82738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284188</xdr:rowOff>
    </xdr:from>
    <xdr:to>
      <xdr:col>19</xdr:col>
      <xdr:colOff>38100</xdr:colOff>
      <xdr:row>36</xdr:row>
      <xdr:rowOff>42888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94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27665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8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316440</xdr:rowOff>
    </xdr:from>
    <xdr:to>
      <xdr:col>15</xdr:col>
      <xdr:colOff>101600</xdr:colOff>
      <xdr:row>36</xdr:row>
      <xdr:rowOff>75140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59917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38,600
37,998
61.06
17,715,956
16,955,496
745,630
8,865,822
12,838,422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140824</xdr:rowOff>
    </xdr:from>
    <xdr:to>
      <xdr:col>24</xdr:col>
      <xdr:colOff>63500</xdr:colOff>
      <xdr:row>37</xdr:row>
      <xdr:rowOff>147663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84474"/>
          <a:ext cx="8382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140824</xdr:rowOff>
    </xdr:from>
    <xdr:to>
      <xdr:col>19</xdr:col>
      <xdr:colOff>177800</xdr:colOff>
      <xdr:row>38</xdr:row>
      <xdr:rowOff>11399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84474"/>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11399</xdr:rowOff>
    </xdr:from>
    <xdr:to>
      <xdr:col>15</xdr:col>
      <xdr:colOff>50800</xdr:colOff>
      <xdr:row>38</xdr:row>
      <xdr:rowOff>106325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6499"/>
          <a:ext cx="8890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105696</xdr:rowOff>
    </xdr:from>
    <xdr:to>
      <xdr:col>10</xdr:col>
      <xdr:colOff>114300</xdr:colOff>
      <xdr:row>38</xdr:row>
      <xdr:rowOff>106325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20796"/>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96863</xdr:rowOff>
    </xdr:from>
    <xdr:to>
      <xdr:col>24</xdr:col>
      <xdr:colOff>114300</xdr:colOff>
      <xdr:row>38</xdr:row>
      <xdr:rowOff>27013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75290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90024</xdr:rowOff>
    </xdr:from>
    <xdr:to>
      <xdr:col>20</xdr:col>
      <xdr:colOff>38100</xdr:colOff>
      <xdr:row>38</xdr:row>
      <xdr:rowOff>20174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11301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132048</xdr:rowOff>
    </xdr:from>
    <xdr:to>
      <xdr:col>15</xdr:col>
      <xdr:colOff>101600</xdr:colOff>
      <xdr:row>38</xdr:row>
      <xdr:rowOff>62198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53326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55525</xdr:rowOff>
    </xdr:from>
    <xdr:to>
      <xdr:col>10</xdr:col>
      <xdr:colOff>165100</xdr:colOff>
      <xdr:row>38</xdr:row>
      <xdr:rowOff>157125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148252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54896</xdr:rowOff>
    </xdr:from>
    <xdr:to>
      <xdr:col>6</xdr:col>
      <xdr:colOff>38100</xdr:colOff>
      <xdr:row>38</xdr:row>
      <xdr:rowOff>156496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147623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71555</xdr:rowOff>
    </xdr:from>
    <xdr:to>
      <xdr:col>24</xdr:col>
      <xdr:colOff>63500</xdr:colOff>
      <xdr:row>58</xdr:row>
      <xdr:rowOff>110462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15655"/>
          <a:ext cx="8382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110462</xdr:rowOff>
    </xdr:from>
    <xdr:to>
      <xdr:col>19</xdr:col>
      <xdr:colOff>177800</xdr:colOff>
      <xdr:row>58</xdr:row>
      <xdr:rowOff>154636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4562"/>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154636</xdr:rowOff>
    </xdr:from>
    <xdr:to>
      <xdr:col>15</xdr:col>
      <xdr:colOff>50800</xdr:colOff>
      <xdr:row>59</xdr:row>
      <xdr:rowOff>22276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98736"/>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22276</xdr:rowOff>
    </xdr:from>
    <xdr:to>
      <xdr:col>10</xdr:col>
      <xdr:colOff>114300</xdr:colOff>
      <xdr:row>59</xdr:row>
      <xdr:rowOff>44800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37826"/>
          <a:ext cx="889000" cy="2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20755</xdr:rowOff>
    </xdr:from>
    <xdr:to>
      <xdr:col>24</xdr:col>
      <xdr:colOff>114300</xdr:colOff>
      <xdr:row>58</xdr:row>
      <xdr:rowOff>122355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170632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59662</xdr:rowOff>
    </xdr:from>
    <xdr:to>
      <xdr:col>20</xdr:col>
      <xdr:colOff>38100</xdr:colOff>
      <xdr:row>58</xdr:row>
      <xdr:rowOff>161262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152389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103836</xdr:rowOff>
    </xdr:from>
    <xdr:to>
      <xdr:col>15</xdr:col>
      <xdr:colOff>101600</xdr:colOff>
      <xdr:row>59</xdr:row>
      <xdr:rowOff>33986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25113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142926</xdr:rowOff>
    </xdr:from>
    <xdr:to>
      <xdr:col>10</xdr:col>
      <xdr:colOff>165100</xdr:colOff>
      <xdr:row>59</xdr:row>
      <xdr:rowOff>73076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64203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165450</xdr:rowOff>
    </xdr:from>
    <xdr:to>
      <xdr:col>6</xdr:col>
      <xdr:colOff>38100</xdr:colOff>
      <xdr:row>59</xdr:row>
      <xdr:rowOff>95600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86727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51095</xdr:rowOff>
    </xdr:from>
    <xdr:to>
      <xdr:col>24</xdr:col>
      <xdr:colOff>63500</xdr:colOff>
      <xdr:row>78</xdr:row>
      <xdr:rowOff>54158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4195"/>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51095</xdr:rowOff>
    </xdr:from>
    <xdr:to>
      <xdr:col>19</xdr:col>
      <xdr:colOff>177800</xdr:colOff>
      <xdr:row>78</xdr:row>
      <xdr:rowOff>71394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4195"/>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55392</xdr:rowOff>
    </xdr:from>
    <xdr:to>
      <xdr:col>15</xdr:col>
      <xdr:colOff>50800</xdr:colOff>
      <xdr:row>78</xdr:row>
      <xdr:rowOff>71394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84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34452</xdr:rowOff>
    </xdr:from>
    <xdr:to>
      <xdr:col>10</xdr:col>
      <xdr:colOff>114300</xdr:colOff>
      <xdr:row>78</xdr:row>
      <xdr:rowOff>55392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7552"/>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3358</xdr:rowOff>
    </xdr:from>
    <xdr:to>
      <xdr:col>24</xdr:col>
      <xdr:colOff>114300</xdr:colOff>
      <xdr:row>78</xdr:row>
      <xdr:rowOff>104958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89735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295</xdr:rowOff>
    </xdr:from>
    <xdr:to>
      <xdr:col>20</xdr:col>
      <xdr:colOff>38100</xdr:colOff>
      <xdr:row>78</xdr:row>
      <xdr:rowOff>101895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93022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20594</xdr:rowOff>
    </xdr:from>
    <xdr:to>
      <xdr:col>15</xdr:col>
      <xdr:colOff>101600</xdr:colOff>
      <xdr:row>78</xdr:row>
      <xdr:rowOff>122194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113321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4592</xdr:rowOff>
    </xdr:from>
    <xdr:to>
      <xdr:col>10</xdr:col>
      <xdr:colOff>165100</xdr:colOff>
      <xdr:row>78</xdr:row>
      <xdr:rowOff>106192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97319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155102</xdr:rowOff>
    </xdr:from>
    <xdr:to>
      <xdr:col>6</xdr:col>
      <xdr:colOff>38100</xdr:colOff>
      <xdr:row>78</xdr:row>
      <xdr:rowOff>85252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76379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17061</xdr:rowOff>
    </xdr:from>
    <xdr:to>
      <xdr:col>24</xdr:col>
      <xdr:colOff>63500</xdr:colOff>
      <xdr:row>96</xdr:row>
      <xdr:rowOff>17529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04811"/>
          <a:ext cx="838200" cy="17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17061</xdr:rowOff>
    </xdr:from>
    <xdr:to>
      <xdr:col>19</xdr:col>
      <xdr:colOff>177800</xdr:colOff>
      <xdr:row>96</xdr:row>
      <xdr:rowOff>162136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04811"/>
          <a:ext cx="889000" cy="3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146960</xdr:rowOff>
    </xdr:from>
    <xdr:to>
      <xdr:col>15</xdr:col>
      <xdr:colOff>50800</xdr:colOff>
      <xdr:row>96</xdr:row>
      <xdr:rowOff>162136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06160"/>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146960</xdr:rowOff>
    </xdr:from>
    <xdr:to>
      <xdr:col>10</xdr:col>
      <xdr:colOff>114300</xdr:colOff>
      <xdr:row>97</xdr:row>
      <xdr:rowOff>7460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06160"/>
          <a:ext cx="889000" cy="3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138179</xdr:rowOff>
    </xdr:from>
    <xdr:to>
      <xdr:col>24</xdr:col>
      <xdr:colOff>114300</xdr:colOff>
      <xdr:row>96</xdr:row>
      <xdr:rowOff>68329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116606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137711</xdr:rowOff>
    </xdr:from>
    <xdr:to>
      <xdr:col>20</xdr:col>
      <xdr:colOff>38100</xdr:colOff>
      <xdr:row>95</xdr:row>
      <xdr:rowOff>67861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58988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4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111336</xdr:rowOff>
    </xdr:from>
    <xdr:to>
      <xdr:col>15</xdr:col>
      <xdr:colOff>101600</xdr:colOff>
      <xdr:row>97</xdr:row>
      <xdr:rowOff>41486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32613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96160</xdr:rowOff>
    </xdr:from>
    <xdr:to>
      <xdr:col>10</xdr:col>
      <xdr:colOff>165100</xdr:colOff>
      <xdr:row>97</xdr:row>
      <xdr:rowOff>26310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42837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33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128110</xdr:rowOff>
    </xdr:from>
    <xdr:to>
      <xdr:col>6</xdr:col>
      <xdr:colOff>38100</xdr:colOff>
      <xdr:row>97</xdr:row>
      <xdr:rowOff>58260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74787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122949</xdr:rowOff>
    </xdr:from>
    <xdr:to>
      <xdr:col>55</xdr:col>
      <xdr:colOff>0</xdr:colOff>
      <xdr:row>37</xdr:row>
      <xdr:rowOff>128410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95149"/>
          <a:ext cx="838200" cy="17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126065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21793</xdr:rowOff>
    </xdr:from>
    <xdr:to>
      <xdr:col>50</xdr:col>
      <xdr:colOff>114300</xdr:colOff>
      <xdr:row>37</xdr:row>
      <xdr:rowOff>128410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65293"/>
          <a:ext cx="889000" cy="130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21793</xdr:rowOff>
    </xdr:from>
    <xdr:to>
      <xdr:col>45</xdr:col>
      <xdr:colOff>177800</xdr:colOff>
      <xdr:row>39</xdr:row>
      <xdr:rowOff>9703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65293"/>
          <a:ext cx="889000" cy="15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9703</xdr:rowOff>
    </xdr:from>
    <xdr:to>
      <xdr:col>41</xdr:col>
      <xdr:colOff>50800</xdr:colOff>
      <xdr:row>39</xdr:row>
      <xdr:rowOff>61405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96253"/>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72149</xdr:rowOff>
    </xdr:from>
    <xdr:to>
      <xdr:col>55</xdr:col>
      <xdr:colOff>50800</xdr:colOff>
      <xdr:row>37</xdr:row>
      <xdr:rowOff>2299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4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95026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9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77610</xdr:rowOff>
    </xdr:from>
    <xdr:to>
      <xdr:col>50</xdr:col>
      <xdr:colOff>165100</xdr:colOff>
      <xdr:row>38</xdr:row>
      <xdr:rowOff>7759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212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170337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142443</xdr:rowOff>
    </xdr:from>
    <xdr:to>
      <xdr:col>46</xdr:col>
      <xdr:colOff>38100</xdr:colOff>
      <xdr:row>30</xdr:row>
      <xdr:rowOff>72593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63720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0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130353</xdr:rowOff>
    </xdr:from>
    <xdr:to>
      <xdr:col>41</xdr:col>
      <xdr:colOff>101600</xdr:colOff>
      <xdr:row>39</xdr:row>
      <xdr:rowOff>60503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51630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10605</xdr:rowOff>
    </xdr:from>
    <xdr:to>
      <xdr:col>36</xdr:col>
      <xdr:colOff>165100</xdr:colOff>
      <xdr:row>39</xdr:row>
      <xdr:rowOff>112205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103332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8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35306</xdr:rowOff>
    </xdr:from>
    <xdr:to>
      <xdr:col>55</xdr:col>
      <xdr:colOff>0</xdr:colOff>
      <xdr:row>55</xdr:row>
      <xdr:rowOff>99466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950706"/>
          <a:ext cx="838200" cy="57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35306</xdr:rowOff>
    </xdr:from>
    <xdr:to>
      <xdr:col>50</xdr:col>
      <xdr:colOff>114300</xdr:colOff>
      <xdr:row>56</xdr:row>
      <xdr:rowOff>45783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950706"/>
          <a:ext cx="889000" cy="69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45783</xdr:rowOff>
    </xdr:from>
    <xdr:to>
      <xdr:col>45</xdr:col>
      <xdr:colOff>177800</xdr:colOff>
      <xdr:row>57</xdr:row>
      <xdr:rowOff>29492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46983"/>
          <a:ext cx="889000" cy="15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29492</xdr:rowOff>
    </xdr:from>
    <xdr:to>
      <xdr:col>41</xdr:col>
      <xdr:colOff>50800</xdr:colOff>
      <xdr:row>57</xdr:row>
      <xdr:rowOff>82504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02142"/>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48666</xdr:rowOff>
    </xdr:from>
    <xdr:to>
      <xdr:col>55</xdr:col>
      <xdr:colOff>50800</xdr:colOff>
      <xdr:row>55</xdr:row>
      <xdr:rowOff>150266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71543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2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155956</xdr:rowOff>
    </xdr:from>
    <xdr:to>
      <xdr:col>50</xdr:col>
      <xdr:colOff>165100</xdr:colOff>
      <xdr:row>52</xdr:row>
      <xdr:rowOff>86106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102633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6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166433</xdr:rowOff>
    </xdr:from>
    <xdr:to>
      <xdr:col>46</xdr:col>
      <xdr:colOff>38100</xdr:colOff>
      <xdr:row>56</xdr:row>
      <xdr:rowOff>96583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113110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150142</xdr:rowOff>
    </xdr:from>
    <xdr:to>
      <xdr:col>41</xdr:col>
      <xdr:colOff>101600</xdr:colOff>
      <xdr:row>57</xdr:row>
      <xdr:rowOff>80292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71419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31704</xdr:rowOff>
    </xdr:from>
    <xdr:to>
      <xdr:col>36</xdr:col>
      <xdr:colOff>165100</xdr:colOff>
      <xdr:row>57</xdr:row>
      <xdr:rowOff>133304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124431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167246</xdr:rowOff>
    </xdr:from>
    <xdr:to>
      <xdr:col>55</xdr:col>
      <xdr:colOff>0</xdr:colOff>
      <xdr:row>79</xdr:row>
      <xdr:rowOff>12485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40346"/>
          <a:ext cx="8382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157817</xdr:rowOff>
    </xdr:from>
    <xdr:to>
      <xdr:col>50</xdr:col>
      <xdr:colOff>114300</xdr:colOff>
      <xdr:row>78</xdr:row>
      <xdr:rowOff>167246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30917"/>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115926</xdr:rowOff>
    </xdr:from>
    <xdr:to>
      <xdr:col>45</xdr:col>
      <xdr:colOff>177800</xdr:colOff>
      <xdr:row>78</xdr:row>
      <xdr:rowOff>157817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17576"/>
          <a:ext cx="889000" cy="2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115926</xdr:rowOff>
    </xdr:from>
    <xdr:to>
      <xdr:col>41</xdr:col>
      <xdr:colOff>50800</xdr:colOff>
      <xdr:row>78</xdr:row>
      <xdr:rowOff>117221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17576"/>
          <a:ext cx="889000" cy="1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133135</xdr:rowOff>
    </xdr:from>
    <xdr:to>
      <xdr:col>55</xdr:col>
      <xdr:colOff>50800</xdr:colOff>
      <xdr:row>79</xdr:row>
      <xdr:rowOff>63285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48062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116446</xdr:rowOff>
    </xdr:from>
    <xdr:to>
      <xdr:col>50</xdr:col>
      <xdr:colOff>165100</xdr:colOff>
      <xdr:row>79</xdr:row>
      <xdr:rowOff>46596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37723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107017</xdr:rowOff>
    </xdr:from>
    <xdr:to>
      <xdr:col>46</xdr:col>
      <xdr:colOff>38100</xdr:colOff>
      <xdr:row>79</xdr:row>
      <xdr:rowOff>37167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28294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7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65126</xdr:rowOff>
    </xdr:from>
    <xdr:to>
      <xdr:col>41</xdr:col>
      <xdr:colOff>101600</xdr:colOff>
      <xdr:row>77</xdr:row>
      <xdr:rowOff>166726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11803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66421</xdr:rowOff>
    </xdr:from>
    <xdr:to>
      <xdr:col>36</xdr:col>
      <xdr:colOff>165100</xdr:colOff>
      <xdr:row>78</xdr:row>
      <xdr:rowOff>168021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159148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83638</xdr:rowOff>
    </xdr:from>
    <xdr:to>
      <xdr:col>54</xdr:col>
      <xdr:colOff>189865</xdr:colOff>
      <xdr:row>99</xdr:row>
      <xdr:rowOff>60071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6028488"/>
          <a:ext cx="1270" cy="1005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63898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60071</xdr:rowOff>
    </xdr:from>
    <xdr:to>
      <xdr:col>55</xdr:col>
      <xdr:colOff>88900</xdr:colOff>
      <xdr:row>99</xdr:row>
      <xdr:rowOff>60071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30315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8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83638</xdr:rowOff>
    </xdr:from>
    <xdr:to>
      <xdr:col>55</xdr:col>
      <xdr:colOff>88900</xdr:colOff>
      <xdr:row>93</xdr:row>
      <xdr:rowOff>83638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02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112790</xdr:rowOff>
    </xdr:from>
    <xdr:to>
      <xdr:col>55</xdr:col>
      <xdr:colOff>0</xdr:colOff>
      <xdr:row>95</xdr:row>
      <xdr:rowOff>63283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5543290"/>
          <a:ext cx="838200" cy="80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87814</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71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109387</xdr:rowOff>
    </xdr:from>
    <xdr:to>
      <xdr:col>55</xdr:col>
      <xdr:colOff>50800</xdr:colOff>
      <xdr:row>98</xdr:row>
      <xdr:rowOff>39537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74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112790</xdr:rowOff>
    </xdr:from>
    <xdr:to>
      <xdr:col>50</xdr:col>
      <xdr:colOff>114300</xdr:colOff>
      <xdr:row>96</xdr:row>
      <xdr:rowOff>94546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5543290"/>
          <a:ext cx="889000" cy="10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105511</xdr:rowOff>
    </xdr:from>
    <xdr:to>
      <xdr:col>50</xdr:col>
      <xdr:colOff>165100</xdr:colOff>
      <xdr:row>98</xdr:row>
      <xdr:rowOff>35661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7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26788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8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94546</xdr:rowOff>
    </xdr:from>
    <xdr:to>
      <xdr:col>45</xdr:col>
      <xdr:colOff>177800</xdr:colOff>
      <xdr:row>98</xdr:row>
      <xdr:rowOff>70706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53746"/>
          <a:ext cx="889000" cy="3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73639</xdr:rowOff>
    </xdr:from>
    <xdr:to>
      <xdr:col>46</xdr:col>
      <xdr:colOff>38100</xdr:colOff>
      <xdr:row>98</xdr:row>
      <xdr:rowOff>3789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166366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25650</xdr:rowOff>
    </xdr:from>
    <xdr:to>
      <xdr:col>41</xdr:col>
      <xdr:colOff>50800</xdr:colOff>
      <xdr:row>98</xdr:row>
      <xdr:rowOff>70706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27750"/>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71766</xdr:rowOff>
    </xdr:from>
    <xdr:to>
      <xdr:col>41</xdr:col>
      <xdr:colOff>101600</xdr:colOff>
      <xdr:row>98</xdr:row>
      <xdr:rowOff>1916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18443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135274</xdr:rowOff>
    </xdr:from>
    <xdr:to>
      <xdr:col>36</xdr:col>
      <xdr:colOff>165100</xdr:colOff>
      <xdr:row>98</xdr:row>
      <xdr:rowOff>65424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6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81951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12483</xdr:rowOff>
    </xdr:from>
    <xdr:to>
      <xdr:col>55</xdr:col>
      <xdr:colOff>50800</xdr:colOff>
      <xdr:row>95</xdr:row>
      <xdr:rowOff>114083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35360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5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61990</xdr:rowOff>
    </xdr:from>
    <xdr:to>
      <xdr:col>50</xdr:col>
      <xdr:colOff>165100</xdr:colOff>
      <xdr:row>90</xdr:row>
      <xdr:rowOff>163590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54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8667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26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43746</xdr:rowOff>
    </xdr:from>
    <xdr:to>
      <xdr:col>46</xdr:col>
      <xdr:colOff>38100</xdr:colOff>
      <xdr:row>96</xdr:row>
      <xdr:rowOff>145346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161873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19906</xdr:rowOff>
    </xdr:from>
    <xdr:to>
      <xdr:col>41</xdr:col>
      <xdr:colOff>101600</xdr:colOff>
      <xdr:row>98</xdr:row>
      <xdr:rowOff>121506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112633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1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146300</xdr:rowOff>
    </xdr:from>
    <xdr:to>
      <xdr:col>36</xdr:col>
      <xdr:colOff>165100</xdr:colOff>
      <xdr:row>98</xdr:row>
      <xdr:rowOff>76450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67577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6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98846</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18917</xdr:rowOff>
    </xdr:from>
    <xdr:to>
      <xdr:col>81</xdr:col>
      <xdr:colOff>50800</xdr:colOff>
      <xdr:row>39</xdr:row>
      <xdr:rowOff>98846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05467"/>
          <a:ext cx="889000" cy="7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3079</xdr:rowOff>
    </xdr:from>
    <xdr:to>
      <xdr:col>76</xdr:col>
      <xdr:colOff>114300</xdr:colOff>
      <xdr:row>39</xdr:row>
      <xdr:rowOff>18917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89629"/>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3079</xdr:rowOff>
    </xdr:from>
    <xdr:to>
      <xdr:col>71</xdr:col>
      <xdr:colOff>177800</xdr:colOff>
      <xdr:row>39</xdr:row>
      <xdr:rowOff>97066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89629"/>
          <a:ext cx="8890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48046</xdr:rowOff>
    </xdr:from>
    <xdr:to>
      <xdr:col>81</xdr:col>
      <xdr:colOff>101600</xdr:colOff>
      <xdr:row>39</xdr:row>
      <xdr:rowOff>149646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140773</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139567</xdr:rowOff>
    </xdr:from>
    <xdr:to>
      <xdr:col>76</xdr:col>
      <xdr:colOff>165100</xdr:colOff>
      <xdr:row>39</xdr:row>
      <xdr:rowOff>69717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86244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42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123729</xdr:rowOff>
    </xdr:from>
    <xdr:to>
      <xdr:col>72</xdr:col>
      <xdr:colOff>38100</xdr:colOff>
      <xdr:row>39</xdr:row>
      <xdr:rowOff>53879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70406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41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46266</xdr:rowOff>
    </xdr:from>
    <xdr:to>
      <xdr:col>67</xdr:col>
      <xdr:colOff>101600</xdr:colOff>
      <xdr:row>39</xdr:row>
      <xdr:rowOff>147866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138993</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825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152257</xdr:rowOff>
    </xdr:from>
    <xdr:to>
      <xdr:col>85</xdr:col>
      <xdr:colOff>127000</xdr:colOff>
      <xdr:row>77</xdr:row>
      <xdr:rowOff>40553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82457"/>
          <a:ext cx="838200" cy="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40553</xdr:rowOff>
    </xdr:from>
    <xdr:to>
      <xdr:col>81</xdr:col>
      <xdr:colOff>50800</xdr:colOff>
      <xdr:row>77</xdr:row>
      <xdr:rowOff>73112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42203"/>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73112</xdr:rowOff>
    </xdr:from>
    <xdr:to>
      <xdr:col>76</xdr:col>
      <xdr:colOff>114300</xdr:colOff>
      <xdr:row>77</xdr:row>
      <xdr:rowOff>80378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74762"/>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80378</xdr:rowOff>
    </xdr:from>
    <xdr:to>
      <xdr:col>71</xdr:col>
      <xdr:colOff>177800</xdr:colOff>
      <xdr:row>77</xdr:row>
      <xdr:rowOff>112040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820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101457</xdr:rowOff>
    </xdr:from>
    <xdr:to>
      <xdr:col>85</xdr:col>
      <xdr:colOff>177800</xdr:colOff>
      <xdr:row>77</xdr:row>
      <xdr:rowOff>31607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79884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161203</xdr:rowOff>
    </xdr:from>
    <xdr:to>
      <xdr:col>81</xdr:col>
      <xdr:colOff>101600</xdr:colOff>
      <xdr:row>77</xdr:row>
      <xdr:rowOff>91353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82480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8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22312</xdr:rowOff>
    </xdr:from>
    <xdr:to>
      <xdr:col>76</xdr:col>
      <xdr:colOff>165100</xdr:colOff>
      <xdr:row>77</xdr:row>
      <xdr:rowOff>123912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115039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29578</xdr:rowOff>
    </xdr:from>
    <xdr:to>
      <xdr:col>72</xdr:col>
      <xdr:colOff>38100</xdr:colOff>
      <xdr:row>77</xdr:row>
      <xdr:rowOff>131178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122305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61240</xdr:rowOff>
    </xdr:from>
    <xdr:to>
      <xdr:col>67</xdr:col>
      <xdr:colOff>101600</xdr:colOff>
      <xdr:row>77</xdr:row>
      <xdr:rowOff>162840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153967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74183</xdr:rowOff>
    </xdr:from>
    <xdr:to>
      <xdr:col>85</xdr:col>
      <xdr:colOff>127000</xdr:colOff>
      <xdr:row>98</xdr:row>
      <xdr:rowOff>81073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76283"/>
          <a:ext cx="8382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81073</xdr:rowOff>
    </xdr:from>
    <xdr:to>
      <xdr:col>81</xdr:col>
      <xdr:colOff>50800</xdr:colOff>
      <xdr:row>98</xdr:row>
      <xdr:rowOff>103375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83173"/>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103375</xdr:rowOff>
    </xdr:from>
    <xdr:to>
      <xdr:col>76</xdr:col>
      <xdr:colOff>114300</xdr:colOff>
      <xdr:row>98</xdr:row>
      <xdr:rowOff>128201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5475"/>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73259</xdr:rowOff>
    </xdr:from>
    <xdr:to>
      <xdr:col>71</xdr:col>
      <xdr:colOff>177800</xdr:colOff>
      <xdr:row>98</xdr:row>
      <xdr:rowOff>128201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5359"/>
          <a:ext cx="889000" cy="5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23383</xdr:rowOff>
    </xdr:from>
    <xdr:to>
      <xdr:col>85</xdr:col>
      <xdr:colOff>177800</xdr:colOff>
      <xdr:row>98</xdr:row>
      <xdr:rowOff>124983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30273</xdr:rowOff>
    </xdr:from>
    <xdr:to>
      <xdr:col>81</xdr:col>
      <xdr:colOff>101600</xdr:colOff>
      <xdr:row>98</xdr:row>
      <xdr:rowOff>131873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123000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2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52575</xdr:rowOff>
    </xdr:from>
    <xdr:to>
      <xdr:col>76</xdr:col>
      <xdr:colOff>165100</xdr:colOff>
      <xdr:row>98</xdr:row>
      <xdr:rowOff>154175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145302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77401</xdr:rowOff>
    </xdr:from>
    <xdr:to>
      <xdr:col>72</xdr:col>
      <xdr:colOff>38100</xdr:colOff>
      <xdr:row>99</xdr:row>
      <xdr:rowOff>7551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170128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22459</xdr:rowOff>
    </xdr:from>
    <xdr:to>
      <xdr:col>67</xdr:col>
      <xdr:colOff>101600</xdr:colOff>
      <xdr:row>98</xdr:row>
      <xdr:rowOff>124059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115186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147396</xdr:rowOff>
    </xdr:from>
    <xdr:to>
      <xdr:col>116</xdr:col>
      <xdr:colOff>63500</xdr:colOff>
      <xdr:row>56</xdr:row>
      <xdr:rowOff>15951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577146"/>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73406</xdr:rowOff>
    </xdr:from>
    <xdr:to>
      <xdr:col>111</xdr:col>
      <xdr:colOff>177800</xdr:colOff>
      <xdr:row>55</xdr:row>
      <xdr:rowOff>147396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503156"/>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73406</xdr:rowOff>
    </xdr:from>
    <xdr:to>
      <xdr:col>107</xdr:col>
      <xdr:colOff>50800</xdr:colOff>
      <xdr:row>58</xdr:row>
      <xdr:rowOff>84074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503156"/>
          <a:ext cx="8890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34696</xdr:rowOff>
    </xdr:from>
    <xdr:to>
      <xdr:col>102</xdr:col>
      <xdr:colOff>114300</xdr:colOff>
      <xdr:row>58</xdr:row>
      <xdr:rowOff>84074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78796"/>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136601</xdr:rowOff>
    </xdr:from>
    <xdr:to>
      <xdr:col>116</xdr:col>
      <xdr:colOff>114300</xdr:colOff>
      <xdr:row>56</xdr:row>
      <xdr:rowOff>66751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5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159478</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41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96596</xdr:rowOff>
    </xdr:from>
    <xdr:to>
      <xdr:col>112</xdr:col>
      <xdr:colOff>38100</xdr:colOff>
      <xdr:row>56</xdr:row>
      <xdr:rowOff>26746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5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43273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3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22606</xdr:rowOff>
    </xdr:from>
    <xdr:to>
      <xdr:col>107</xdr:col>
      <xdr:colOff>101600</xdr:colOff>
      <xdr:row>55</xdr:row>
      <xdr:rowOff>124206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140733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22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33274</xdr:rowOff>
    </xdr:from>
    <xdr:to>
      <xdr:col>102</xdr:col>
      <xdr:colOff>165100</xdr:colOff>
      <xdr:row>58</xdr:row>
      <xdr:rowOff>134874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151401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155346</xdr:rowOff>
    </xdr:from>
    <xdr:to>
      <xdr:col>98</xdr:col>
      <xdr:colOff>38100</xdr:colOff>
      <xdr:row>58</xdr:row>
      <xdr:rowOff>85496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102023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113830</xdr:rowOff>
    </xdr:from>
    <xdr:to>
      <xdr:col>116</xdr:col>
      <xdr:colOff>63500</xdr:colOff>
      <xdr:row>77</xdr:row>
      <xdr:rowOff>124022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315480"/>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114212</xdr:rowOff>
    </xdr:from>
    <xdr:to>
      <xdr:col>111</xdr:col>
      <xdr:colOff>177800</xdr:colOff>
      <xdr:row>77</xdr:row>
      <xdr:rowOff>124022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315862"/>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91466</xdr:rowOff>
    </xdr:from>
    <xdr:to>
      <xdr:col>107</xdr:col>
      <xdr:colOff>50800</xdr:colOff>
      <xdr:row>77</xdr:row>
      <xdr:rowOff>114212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950216"/>
          <a:ext cx="889000" cy="3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91466</xdr:rowOff>
    </xdr:from>
    <xdr:to>
      <xdr:col>102</xdr:col>
      <xdr:colOff>114300</xdr:colOff>
      <xdr:row>76</xdr:row>
      <xdr:rowOff>43898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50216"/>
          <a:ext cx="8890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63030</xdr:rowOff>
    </xdr:from>
    <xdr:to>
      <xdr:col>116</xdr:col>
      <xdr:colOff>114300</xdr:colOff>
      <xdr:row>77</xdr:row>
      <xdr:rowOff>164630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41457</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73222</xdr:rowOff>
    </xdr:from>
    <xdr:to>
      <xdr:col>112</xdr:col>
      <xdr:colOff>38100</xdr:colOff>
      <xdr:row>78</xdr:row>
      <xdr:rowOff>3372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165949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63412</xdr:rowOff>
    </xdr:from>
    <xdr:to>
      <xdr:col>107</xdr:col>
      <xdr:colOff>101600</xdr:colOff>
      <xdr:row>77</xdr:row>
      <xdr:rowOff>165012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156139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40666</xdr:rowOff>
    </xdr:from>
    <xdr:to>
      <xdr:col>102</xdr:col>
      <xdr:colOff>165100</xdr:colOff>
      <xdr:row>75</xdr:row>
      <xdr:rowOff>142266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158793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164548</xdr:rowOff>
    </xdr:from>
    <xdr:to>
      <xdr:col>98</xdr:col>
      <xdr:colOff>38100</xdr:colOff>
      <xdr:row>76</xdr:row>
      <xdr:rowOff>94698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111224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7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住民一人当たりコストは、補助費等や普通建設事業費（うち更新整備）及び貸付金を除いて、概ね類似団体平均値以下の水準で推移している。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補助費等については、国体開催事業費の増が要因である。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普通建設事業費については、新庁舎の本体建設は完了したものの、バリアフリー化整備事業費や魅力ある公園更新事業費の皆増により、引き続き類似団体内平均値を大きく上回ることとなった。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貸付金については住民一人当たり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円となっており、令和２年度から引き続き新型コロナウイルス感染症の影響による中小企業への融資制度事業費が大きいことが要因である。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前年度よりも類似団体平均値を上回る費目が増えたため、より一層事業の見直しを図り、普通会計の負担額を減らしていくよう努める。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38,600
37,998
61.06
17,715,956
16,955,496
745,630
8,865,822
12,838,422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76073</xdr:rowOff>
    </xdr:from>
    <xdr:to>
      <xdr:col>24</xdr:col>
      <xdr:colOff>63500</xdr:colOff>
      <xdr:row>36</xdr:row>
      <xdr:rowOff>109220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8273"/>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86741</xdr:rowOff>
    </xdr:from>
    <xdr:to>
      <xdr:col>19</xdr:col>
      <xdr:colOff>177800</xdr:colOff>
      <xdr:row>36</xdr:row>
      <xdr:rowOff>109220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5894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28829</xdr:rowOff>
    </xdr:from>
    <xdr:to>
      <xdr:col>15</xdr:col>
      <xdr:colOff>50800</xdr:colOff>
      <xdr:row>36</xdr:row>
      <xdr:rowOff>86741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0102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28829</xdr:rowOff>
    </xdr:from>
    <xdr:to>
      <xdr:col>10</xdr:col>
      <xdr:colOff>114300</xdr:colOff>
      <xdr:row>36</xdr:row>
      <xdr:rowOff>50927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0102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25273</xdr:rowOff>
    </xdr:from>
    <xdr:to>
      <xdr:col>24</xdr:col>
      <xdr:colOff>114300</xdr:colOff>
      <xdr:row>36</xdr:row>
      <xdr:rowOff>126873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58420</xdr:rowOff>
    </xdr:from>
    <xdr:to>
      <xdr:col>20</xdr:col>
      <xdr:colOff>38100</xdr:colOff>
      <xdr:row>36</xdr:row>
      <xdr:rowOff>160020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35941</xdr:rowOff>
    </xdr:from>
    <xdr:to>
      <xdr:col>15</xdr:col>
      <xdr:colOff>101600</xdr:colOff>
      <xdr:row>36</xdr:row>
      <xdr:rowOff>137541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128668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149479</xdr:rowOff>
    </xdr:from>
    <xdr:to>
      <xdr:col>10</xdr:col>
      <xdr:colOff>165100</xdr:colOff>
      <xdr:row>36</xdr:row>
      <xdr:rowOff>79629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70756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xdr:rowOff>
    </xdr:from>
    <xdr:to>
      <xdr:col>6</xdr:col>
      <xdr:colOff>38100</xdr:colOff>
      <xdr:row>36</xdr:row>
      <xdr:rowOff>101727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92854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76667</xdr:rowOff>
    </xdr:from>
    <xdr:to>
      <xdr:col>24</xdr:col>
      <xdr:colOff>63500</xdr:colOff>
      <xdr:row>58</xdr:row>
      <xdr:rowOff>24520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77867"/>
          <a:ext cx="838200" cy="29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123374</xdr:rowOff>
    </xdr:from>
    <xdr:to>
      <xdr:col>19</xdr:col>
      <xdr:colOff>177800</xdr:colOff>
      <xdr:row>56</xdr:row>
      <xdr:rowOff>76667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53124"/>
          <a:ext cx="889000" cy="1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123374</xdr:rowOff>
    </xdr:from>
    <xdr:to>
      <xdr:col>15</xdr:col>
      <xdr:colOff>50800</xdr:colOff>
      <xdr:row>58</xdr:row>
      <xdr:rowOff>89777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53124"/>
          <a:ext cx="889000" cy="4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53442</xdr:rowOff>
    </xdr:from>
    <xdr:to>
      <xdr:col>10</xdr:col>
      <xdr:colOff>114300</xdr:colOff>
      <xdr:row>58</xdr:row>
      <xdr:rowOff>89777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7542"/>
          <a:ext cx="889000" cy="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145170</xdr:rowOff>
    </xdr:from>
    <xdr:to>
      <xdr:col>24</xdr:col>
      <xdr:colOff>114300</xdr:colOff>
      <xdr:row>58</xdr:row>
      <xdr:rowOff>75320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60097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25867</xdr:rowOff>
    </xdr:from>
    <xdr:to>
      <xdr:col>20</xdr:col>
      <xdr:colOff>38100</xdr:colOff>
      <xdr:row>56</xdr:row>
      <xdr:rowOff>127467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143994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0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72574</xdr:rowOff>
    </xdr:from>
    <xdr:to>
      <xdr:col>15</xdr:col>
      <xdr:colOff>101600</xdr:colOff>
      <xdr:row>56</xdr:row>
      <xdr:rowOff>2724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165301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9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38977</xdr:rowOff>
    </xdr:from>
    <xdr:to>
      <xdr:col>10</xdr:col>
      <xdr:colOff>165100</xdr:colOff>
      <xdr:row>58</xdr:row>
      <xdr:rowOff>140577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131704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2642</xdr:rowOff>
    </xdr:from>
    <xdr:to>
      <xdr:col>6</xdr:col>
      <xdr:colOff>38100</xdr:colOff>
      <xdr:row>58</xdr:row>
      <xdr:rowOff>104242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95369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10671</xdr:rowOff>
    </xdr:from>
    <xdr:to>
      <xdr:col>24</xdr:col>
      <xdr:colOff>63500</xdr:colOff>
      <xdr:row>77</xdr:row>
      <xdr:rowOff>87548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12321"/>
          <a:ext cx="838200" cy="7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10671</xdr:rowOff>
    </xdr:from>
    <xdr:to>
      <xdr:col>19</xdr:col>
      <xdr:colOff>177800</xdr:colOff>
      <xdr:row>78</xdr:row>
      <xdr:rowOff>10922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2321"/>
          <a:ext cx="889000" cy="17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169388</xdr:rowOff>
    </xdr:from>
    <xdr:to>
      <xdr:col>15</xdr:col>
      <xdr:colOff>50800</xdr:colOff>
      <xdr:row>78</xdr:row>
      <xdr:rowOff>10922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71038"/>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169388</xdr:rowOff>
    </xdr:from>
    <xdr:to>
      <xdr:col>10</xdr:col>
      <xdr:colOff>114300</xdr:colOff>
      <xdr:row>78</xdr:row>
      <xdr:rowOff>56155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1038"/>
          <a:ext cx="8890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36748</xdr:rowOff>
    </xdr:from>
    <xdr:to>
      <xdr:col>24</xdr:col>
      <xdr:colOff>114300</xdr:colOff>
      <xdr:row>77</xdr:row>
      <xdr:rowOff>138348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131321</xdr:rowOff>
    </xdr:from>
    <xdr:to>
      <xdr:col>20</xdr:col>
      <xdr:colOff>38100</xdr:colOff>
      <xdr:row>77</xdr:row>
      <xdr:rowOff>61471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52598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131572</xdr:rowOff>
    </xdr:from>
    <xdr:to>
      <xdr:col>15</xdr:col>
      <xdr:colOff>101600</xdr:colOff>
      <xdr:row>78</xdr:row>
      <xdr:rowOff>61722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52849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118588</xdr:rowOff>
    </xdr:from>
    <xdr:to>
      <xdr:col>10</xdr:col>
      <xdr:colOff>165100</xdr:colOff>
      <xdr:row>78</xdr:row>
      <xdr:rowOff>48738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39865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5355</xdr:rowOff>
    </xdr:from>
    <xdr:to>
      <xdr:col>6</xdr:col>
      <xdr:colOff>38100</xdr:colOff>
      <xdr:row>78</xdr:row>
      <xdr:rowOff>106955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98082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52555</xdr:rowOff>
    </xdr:from>
    <xdr:to>
      <xdr:col>24</xdr:col>
      <xdr:colOff>63500</xdr:colOff>
      <xdr:row>95</xdr:row>
      <xdr:rowOff>67675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340305"/>
          <a:ext cx="8382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52555</xdr:rowOff>
    </xdr:from>
    <xdr:to>
      <xdr:col>19</xdr:col>
      <xdr:colOff>177800</xdr:colOff>
      <xdr:row>98</xdr:row>
      <xdr:rowOff>164063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40305"/>
          <a:ext cx="889000" cy="6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164063</xdr:rowOff>
    </xdr:from>
    <xdr:to>
      <xdr:col>15</xdr:col>
      <xdr:colOff>50800</xdr:colOff>
      <xdr:row>99</xdr:row>
      <xdr:rowOff>49126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66163"/>
          <a:ext cx="8890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23343</xdr:rowOff>
    </xdr:from>
    <xdr:to>
      <xdr:col>10</xdr:col>
      <xdr:colOff>114300</xdr:colOff>
      <xdr:row>99</xdr:row>
      <xdr:rowOff>49126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6893"/>
          <a:ext cx="8890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16875</xdr:rowOff>
    </xdr:from>
    <xdr:to>
      <xdr:col>24</xdr:col>
      <xdr:colOff>114300</xdr:colOff>
      <xdr:row>95</xdr:row>
      <xdr:rowOff>118475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39752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1755</xdr:rowOff>
    </xdr:from>
    <xdr:to>
      <xdr:col>20</xdr:col>
      <xdr:colOff>38100</xdr:colOff>
      <xdr:row>95</xdr:row>
      <xdr:rowOff>103355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119882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113263</xdr:rowOff>
    </xdr:from>
    <xdr:to>
      <xdr:col>15</xdr:col>
      <xdr:colOff>101600</xdr:colOff>
      <xdr:row>99</xdr:row>
      <xdr:rowOff>43413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34540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169776</xdr:rowOff>
    </xdr:from>
    <xdr:to>
      <xdr:col>10</xdr:col>
      <xdr:colOff>165100</xdr:colOff>
      <xdr:row>99</xdr:row>
      <xdr:rowOff>99926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91053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143993</xdr:rowOff>
    </xdr:from>
    <xdr:to>
      <xdr:col>6</xdr:col>
      <xdr:colOff>38100</xdr:colOff>
      <xdr:row>99</xdr:row>
      <xdr:rowOff>74143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65270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98226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4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98226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98226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412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98226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8412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47426</xdr:rowOff>
    </xdr:from>
    <xdr:to>
      <xdr:col>46</xdr:col>
      <xdr:colOff>38100</xdr:colOff>
      <xdr:row>39</xdr:row>
      <xdr:rowOff>149026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140153</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46772</xdr:rowOff>
    </xdr:from>
    <xdr:to>
      <xdr:col>41</xdr:col>
      <xdr:colOff>101600</xdr:colOff>
      <xdr:row>39</xdr:row>
      <xdr:rowOff>148372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139499</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47426</xdr:rowOff>
    </xdr:from>
    <xdr:to>
      <xdr:col>36</xdr:col>
      <xdr:colOff>165100</xdr:colOff>
      <xdr:row>39</xdr:row>
      <xdr:rowOff>149026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140153</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20746</xdr:rowOff>
    </xdr:from>
    <xdr:to>
      <xdr:col>55</xdr:col>
      <xdr:colOff>0</xdr:colOff>
      <xdr:row>58</xdr:row>
      <xdr:rowOff>27637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64846"/>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27637</xdr:rowOff>
    </xdr:from>
    <xdr:to>
      <xdr:col>50</xdr:col>
      <xdr:colOff>114300</xdr:colOff>
      <xdr:row>58</xdr:row>
      <xdr:rowOff>48047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971737"/>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31262</xdr:rowOff>
    </xdr:from>
    <xdr:to>
      <xdr:col>45</xdr:col>
      <xdr:colOff>177800</xdr:colOff>
      <xdr:row>58</xdr:row>
      <xdr:rowOff>48047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975362"/>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31262</xdr:rowOff>
    </xdr:from>
    <xdr:to>
      <xdr:col>41</xdr:col>
      <xdr:colOff>50800</xdr:colOff>
      <xdr:row>58</xdr:row>
      <xdr:rowOff>37712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75362"/>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141396</xdr:rowOff>
    </xdr:from>
    <xdr:to>
      <xdr:col>55</xdr:col>
      <xdr:colOff>50800</xdr:colOff>
      <xdr:row>58</xdr:row>
      <xdr:rowOff>71546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164273</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6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148287</xdr:rowOff>
    </xdr:from>
    <xdr:to>
      <xdr:col>50</xdr:col>
      <xdr:colOff>165100</xdr:colOff>
      <xdr:row>58</xdr:row>
      <xdr:rowOff>78437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2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94964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9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168697</xdr:rowOff>
    </xdr:from>
    <xdr:to>
      <xdr:col>46</xdr:col>
      <xdr:colOff>38100</xdr:colOff>
      <xdr:row>58</xdr:row>
      <xdr:rowOff>98847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115374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151912</xdr:rowOff>
    </xdr:from>
    <xdr:to>
      <xdr:col>41</xdr:col>
      <xdr:colOff>101600</xdr:colOff>
      <xdr:row>58</xdr:row>
      <xdr:rowOff>82062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98589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158362</xdr:rowOff>
    </xdr:from>
    <xdr:to>
      <xdr:col>36</xdr:col>
      <xdr:colOff>165100</xdr:colOff>
      <xdr:row>58</xdr:row>
      <xdr:rowOff>88512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105039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53175</xdr:rowOff>
    </xdr:from>
    <xdr:to>
      <xdr:col>55</xdr:col>
      <xdr:colOff>0</xdr:colOff>
      <xdr:row>75</xdr:row>
      <xdr:rowOff>150292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911925"/>
          <a:ext cx="838200" cy="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137757</xdr:rowOff>
    </xdr:from>
    <xdr:to>
      <xdr:col>50</xdr:col>
      <xdr:colOff>114300</xdr:colOff>
      <xdr:row>75</xdr:row>
      <xdr:rowOff>53175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82505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137757</xdr:rowOff>
    </xdr:from>
    <xdr:to>
      <xdr:col>45</xdr:col>
      <xdr:colOff>177800</xdr:colOff>
      <xdr:row>76</xdr:row>
      <xdr:rowOff>113412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825057"/>
          <a:ext cx="889000" cy="3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99924</xdr:rowOff>
    </xdr:from>
    <xdr:to>
      <xdr:col>41</xdr:col>
      <xdr:colOff>50800</xdr:colOff>
      <xdr:row>76</xdr:row>
      <xdr:rowOff>113412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130124"/>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99492</xdr:rowOff>
    </xdr:from>
    <xdr:to>
      <xdr:col>55</xdr:col>
      <xdr:colOff>50800</xdr:colOff>
      <xdr:row>76</xdr:row>
      <xdr:rowOff>29642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9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122369</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8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2375</xdr:rowOff>
    </xdr:from>
    <xdr:to>
      <xdr:col>50</xdr:col>
      <xdr:colOff>165100</xdr:colOff>
      <xdr:row>75</xdr:row>
      <xdr:rowOff>103975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8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120502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6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86957</xdr:rowOff>
    </xdr:from>
    <xdr:to>
      <xdr:col>46</xdr:col>
      <xdr:colOff>38100</xdr:colOff>
      <xdr:row>75</xdr:row>
      <xdr:rowOff>17107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7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33634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5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62612</xdr:rowOff>
    </xdr:from>
    <xdr:to>
      <xdr:col>41</xdr:col>
      <xdr:colOff>101600</xdr:colOff>
      <xdr:row>76</xdr:row>
      <xdr:rowOff>164212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0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9288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8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49124</xdr:rowOff>
    </xdr:from>
    <xdr:to>
      <xdr:col>36</xdr:col>
      <xdr:colOff>165100</xdr:colOff>
      <xdr:row>76</xdr:row>
      <xdr:rowOff>150724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0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167250</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8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31855</xdr:rowOff>
    </xdr:from>
    <xdr:to>
      <xdr:col>55</xdr:col>
      <xdr:colOff>0</xdr:colOff>
      <xdr:row>96</xdr:row>
      <xdr:rowOff>114478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91055"/>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114478</xdr:rowOff>
    </xdr:from>
    <xdr:to>
      <xdr:col>50</xdr:col>
      <xdr:colOff>114300</xdr:colOff>
      <xdr:row>97</xdr:row>
      <xdr:rowOff>27294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73678"/>
          <a:ext cx="889000" cy="8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24028</xdr:rowOff>
    </xdr:from>
    <xdr:to>
      <xdr:col>45</xdr:col>
      <xdr:colOff>177800</xdr:colOff>
      <xdr:row>97</xdr:row>
      <xdr:rowOff>27294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5467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24028</xdr:rowOff>
    </xdr:from>
    <xdr:to>
      <xdr:col>41</xdr:col>
      <xdr:colOff>50800</xdr:colOff>
      <xdr:row>97</xdr:row>
      <xdr:rowOff>97202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54678"/>
          <a:ext cx="889000" cy="7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152505</xdr:rowOff>
    </xdr:from>
    <xdr:to>
      <xdr:col>55</xdr:col>
      <xdr:colOff>50800</xdr:colOff>
      <xdr:row>96</xdr:row>
      <xdr:rowOff>82655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3932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9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63678</xdr:rowOff>
    </xdr:from>
    <xdr:to>
      <xdr:col>50</xdr:col>
      <xdr:colOff>165100</xdr:colOff>
      <xdr:row>96</xdr:row>
      <xdr:rowOff>165278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2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10355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29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147944</xdr:rowOff>
    </xdr:from>
    <xdr:to>
      <xdr:col>46</xdr:col>
      <xdr:colOff>38100</xdr:colOff>
      <xdr:row>97</xdr:row>
      <xdr:rowOff>78094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69221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144678</xdr:rowOff>
    </xdr:from>
    <xdr:to>
      <xdr:col>41</xdr:col>
      <xdr:colOff>101600</xdr:colOff>
      <xdr:row>97</xdr:row>
      <xdr:rowOff>74828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65955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46402</xdr:rowOff>
    </xdr:from>
    <xdr:to>
      <xdr:col>36</xdr:col>
      <xdr:colOff>165100</xdr:colOff>
      <xdr:row>97</xdr:row>
      <xdr:rowOff>148002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139129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39040</xdr:rowOff>
    </xdr:from>
    <xdr:to>
      <xdr:col>85</xdr:col>
      <xdr:colOff>127000</xdr:colOff>
      <xdr:row>37</xdr:row>
      <xdr:rowOff>84112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82690"/>
          <a:ext cx="8382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84112</xdr:rowOff>
    </xdr:from>
    <xdr:to>
      <xdr:col>81</xdr:col>
      <xdr:colOff>50800</xdr:colOff>
      <xdr:row>37</xdr:row>
      <xdr:rowOff>117907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427762"/>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117907</xdr:rowOff>
    </xdr:from>
    <xdr:to>
      <xdr:col>76</xdr:col>
      <xdr:colOff>114300</xdr:colOff>
      <xdr:row>37</xdr:row>
      <xdr:rowOff>143472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61557"/>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143472</xdr:rowOff>
    </xdr:from>
    <xdr:to>
      <xdr:col>71</xdr:col>
      <xdr:colOff>177800</xdr:colOff>
      <xdr:row>37</xdr:row>
      <xdr:rowOff>165570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8712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159690</xdr:rowOff>
    </xdr:from>
    <xdr:to>
      <xdr:col>85</xdr:col>
      <xdr:colOff>177800</xdr:colOff>
      <xdr:row>37</xdr:row>
      <xdr:rowOff>89840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11117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33312</xdr:rowOff>
    </xdr:from>
    <xdr:to>
      <xdr:col>81</xdr:col>
      <xdr:colOff>101600</xdr:colOff>
      <xdr:row>37</xdr:row>
      <xdr:rowOff>134912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151439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67107</xdr:rowOff>
    </xdr:from>
    <xdr:to>
      <xdr:col>76</xdr:col>
      <xdr:colOff>165100</xdr:colOff>
      <xdr:row>37</xdr:row>
      <xdr:rowOff>168707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159834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92672</xdr:rowOff>
    </xdr:from>
    <xdr:to>
      <xdr:col>72</xdr:col>
      <xdr:colOff>38100</xdr:colOff>
      <xdr:row>38</xdr:row>
      <xdr:rowOff>22822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13949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114770</xdr:rowOff>
    </xdr:from>
    <xdr:to>
      <xdr:col>67</xdr:col>
      <xdr:colOff>101600</xdr:colOff>
      <xdr:row>38</xdr:row>
      <xdr:rowOff>44920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36047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103467</xdr:rowOff>
    </xdr:from>
    <xdr:to>
      <xdr:col>85</xdr:col>
      <xdr:colOff>127000</xdr:colOff>
      <xdr:row>57</xdr:row>
      <xdr:rowOff>79104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04667"/>
          <a:ext cx="838200" cy="14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148272</xdr:rowOff>
    </xdr:from>
    <xdr:to>
      <xdr:col>81</xdr:col>
      <xdr:colOff>50800</xdr:colOff>
      <xdr:row>57</xdr:row>
      <xdr:rowOff>79104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749472"/>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148272</xdr:rowOff>
    </xdr:from>
    <xdr:to>
      <xdr:col>76</xdr:col>
      <xdr:colOff>114300</xdr:colOff>
      <xdr:row>57</xdr:row>
      <xdr:rowOff>89751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749472"/>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89751</xdr:rowOff>
    </xdr:from>
    <xdr:to>
      <xdr:col>71</xdr:col>
      <xdr:colOff>177800</xdr:colOff>
      <xdr:row>58</xdr:row>
      <xdr:rowOff>21841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62401"/>
          <a:ext cx="889000" cy="10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52667</xdr:rowOff>
    </xdr:from>
    <xdr:to>
      <xdr:col>85</xdr:col>
      <xdr:colOff>177800</xdr:colOff>
      <xdr:row>56</xdr:row>
      <xdr:rowOff>154267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6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75544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5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28304</xdr:rowOff>
    </xdr:from>
    <xdr:to>
      <xdr:col>81</xdr:col>
      <xdr:colOff>101600</xdr:colOff>
      <xdr:row>57</xdr:row>
      <xdr:rowOff>129904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121031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97472</xdr:rowOff>
    </xdr:from>
    <xdr:to>
      <xdr:col>76</xdr:col>
      <xdr:colOff>165100</xdr:colOff>
      <xdr:row>57</xdr:row>
      <xdr:rowOff>27622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18749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38951</xdr:rowOff>
    </xdr:from>
    <xdr:to>
      <xdr:col>72</xdr:col>
      <xdr:colOff>38100</xdr:colOff>
      <xdr:row>57</xdr:row>
      <xdr:rowOff>140551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131678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142491</xdr:rowOff>
    </xdr:from>
    <xdr:to>
      <xdr:col>67</xdr:col>
      <xdr:colOff>101600</xdr:colOff>
      <xdr:row>58</xdr:row>
      <xdr:rowOff>72641</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63768</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98847</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397"/>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18918</xdr:rowOff>
    </xdr:from>
    <xdr:to>
      <xdr:col>81</xdr:col>
      <xdr:colOff>50800</xdr:colOff>
      <xdr:row>79</xdr:row>
      <xdr:rowOff>98847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563468"/>
          <a:ext cx="889000" cy="7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3079</xdr:rowOff>
    </xdr:from>
    <xdr:to>
      <xdr:col>76</xdr:col>
      <xdr:colOff>114300</xdr:colOff>
      <xdr:row>79</xdr:row>
      <xdr:rowOff>18918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47629"/>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3079</xdr:rowOff>
    </xdr:from>
    <xdr:to>
      <xdr:col>71</xdr:col>
      <xdr:colOff>177800</xdr:colOff>
      <xdr:row>79</xdr:row>
      <xdr:rowOff>97065</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47629"/>
          <a:ext cx="889000" cy="9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48047</xdr:rowOff>
    </xdr:from>
    <xdr:to>
      <xdr:col>81</xdr:col>
      <xdr:colOff>101600</xdr:colOff>
      <xdr:row>79</xdr:row>
      <xdr:rowOff>149647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140774</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139568</xdr:rowOff>
    </xdr:from>
    <xdr:to>
      <xdr:col>76</xdr:col>
      <xdr:colOff>165100</xdr:colOff>
      <xdr:row>79</xdr:row>
      <xdr:rowOff>69718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86245</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28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123729</xdr:rowOff>
    </xdr:from>
    <xdr:to>
      <xdr:col>72</xdr:col>
      <xdr:colOff>38100</xdr:colOff>
      <xdr:row>79</xdr:row>
      <xdr:rowOff>53879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70406</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2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46265</xdr:rowOff>
    </xdr:from>
    <xdr:to>
      <xdr:col>67</xdr:col>
      <xdr:colOff>101600</xdr:colOff>
      <xdr:row>79</xdr:row>
      <xdr:rowOff>147865</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138992</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683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152257</xdr:rowOff>
    </xdr:from>
    <xdr:to>
      <xdr:col>85</xdr:col>
      <xdr:colOff>127000</xdr:colOff>
      <xdr:row>97</xdr:row>
      <xdr:rowOff>40553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11457"/>
          <a:ext cx="838200" cy="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40553</xdr:rowOff>
    </xdr:from>
    <xdr:to>
      <xdr:col>81</xdr:col>
      <xdr:colOff>50800</xdr:colOff>
      <xdr:row>97</xdr:row>
      <xdr:rowOff>73112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71203"/>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73112</xdr:rowOff>
    </xdr:from>
    <xdr:to>
      <xdr:col>76</xdr:col>
      <xdr:colOff>114300</xdr:colOff>
      <xdr:row>97</xdr:row>
      <xdr:rowOff>80378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703762"/>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80378</xdr:rowOff>
    </xdr:from>
    <xdr:to>
      <xdr:col>71</xdr:col>
      <xdr:colOff>177800</xdr:colOff>
      <xdr:row>97</xdr:row>
      <xdr:rowOff>112040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7110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101457</xdr:rowOff>
    </xdr:from>
    <xdr:to>
      <xdr:col>85</xdr:col>
      <xdr:colOff>177800</xdr:colOff>
      <xdr:row>97</xdr:row>
      <xdr:rowOff>31607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79884</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161203</xdr:rowOff>
    </xdr:from>
    <xdr:to>
      <xdr:col>81</xdr:col>
      <xdr:colOff>101600</xdr:colOff>
      <xdr:row>97</xdr:row>
      <xdr:rowOff>91353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82480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22312</xdr:rowOff>
    </xdr:from>
    <xdr:to>
      <xdr:col>76</xdr:col>
      <xdr:colOff>165100</xdr:colOff>
      <xdr:row>97</xdr:row>
      <xdr:rowOff>123912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115039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29578</xdr:rowOff>
    </xdr:from>
    <xdr:to>
      <xdr:col>72</xdr:col>
      <xdr:colOff>38100</xdr:colOff>
      <xdr:row>97</xdr:row>
      <xdr:rowOff>131178</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122305</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61240</xdr:rowOff>
    </xdr:from>
    <xdr:to>
      <xdr:col>67</xdr:col>
      <xdr:colOff>101600</xdr:colOff>
      <xdr:row>97</xdr:row>
      <xdr:rowOff>162840</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153967</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住民一人当たりコストは全体的に類似団体平均値以下の水準で推移している。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総務費は新庁舎建設事業の完了により類似団体平均値以下の水準となった一方で、引き続き衛生費は清掃センター基幹的設備改良事業の実施により類似団体平均値を大きく上回ることとなった。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農林水産業費が類似団体平均値を上回っているのは圃場整備事業の実施が主な要因であり、今後もこの状況が続くと予想される。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商工費はおもちゃ博物館改修等工事の事業費が前年度よりも減少したものの、依然高い水準となっている。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土木費はバリアフリー化整備事業費や魅力ある公園更新事業費の増加によって、類似団体平均値を上回ることとなった。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消防費は、防災行政無線等移設事業費の増加により、類似団体平均値を上回ることとなった。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財政調整基金については、標準財政規模費比</a:t>
          </a:r>
          <a:r>
            <a:rPr kumimoji="1" lang="en-US" altLang="ja-JP" sz="1400">
              <a:solidFill>
                <a:sysClr val="windowText" lastClr="000000"/>
              </a:solidFill>
              <a:latin typeface="ＭＳ ゴシック" pitchFamily="49" charset="-128"/>
              <a:ea typeface="ＭＳ ゴシック" pitchFamily="49" charset="-128"/>
            </a:rPr>
            <a:t>18.35</a:t>
          </a:r>
          <a:r>
            <a:rPr kumimoji="1" lang="ja-JP" altLang="en-US" sz="1400">
              <a:solidFill>
                <a:sysClr val="windowText" lastClr="000000"/>
              </a:solidFill>
              <a:latin typeface="ＭＳ ゴシック" pitchFamily="49" charset="-128"/>
              <a:ea typeface="ＭＳ ゴシック" pitchFamily="49" charset="-128"/>
            </a:rPr>
            <a:t>％の残高となり、前年度より</a:t>
          </a:r>
          <a:r>
            <a:rPr kumimoji="1" lang="en-US" altLang="ja-JP" sz="1400">
              <a:solidFill>
                <a:sysClr val="windowText" lastClr="000000"/>
              </a:solidFill>
              <a:latin typeface="ＭＳ ゴシック" pitchFamily="49" charset="-128"/>
              <a:ea typeface="ＭＳ ゴシック" pitchFamily="49" charset="-128"/>
            </a:rPr>
            <a:t>1.89</a:t>
          </a:r>
          <a:r>
            <a:rPr kumimoji="1" lang="ja-JP" altLang="en-US" sz="1400">
              <a:solidFill>
                <a:sysClr val="windowText" lastClr="000000"/>
              </a:solidFill>
              <a:latin typeface="ＭＳ ゴシック" pitchFamily="49" charset="-128"/>
              <a:ea typeface="ＭＳ ゴシック" pitchFamily="49" charset="-128"/>
            </a:rPr>
            <a:t>ポイント増となった。これは税収の増加や普通交付税の追加交付があったことにより、今回大幅に積み立てる要因となったことによる。しかしながら大型事業が今後本格化することから、より一層の経費削減および基金の運用が必要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介護保険事業特別会計については、被保険者数の増加に伴う介護保険料や介護給付費負担金のような国・県からの補助金の増により実質収支額が増え、増加する結果となった。</a:t>
          </a:r>
        </a:p>
        <a:p>
          <a:r>
            <a:rPr kumimoji="1" lang="ja-JP" altLang="en-US" sz="1400">
              <a:solidFill>
                <a:schemeClr val="tx1"/>
              </a:solidFill>
              <a:latin typeface="ＭＳ ゴシック" pitchFamily="49" charset="-128"/>
              <a:ea typeface="ＭＳ ゴシック" pitchFamily="49" charset="-128"/>
            </a:rPr>
            <a:t>　令和</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年度から法適用の公営企業となった下水道事業会計については今後も適正な事業展開を図り、安定した黒字額が維持できるように努めていく。</a:t>
          </a:r>
        </a:p>
        <a:p>
          <a:r>
            <a:rPr kumimoji="1" lang="ja-JP" altLang="en-US" sz="1400">
              <a:solidFill>
                <a:sysClr val="windowText" lastClr="000000"/>
              </a:solidFill>
              <a:latin typeface="ＭＳ ゴシック" pitchFamily="49" charset="-128"/>
              <a:ea typeface="ＭＳ ゴシック" pitchFamily="49" charset="-128"/>
            </a:rPr>
            <a:t>　その他の会計についても、実質収支額に大きな変動はなく、安定した財政運営が図られている。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17715956</v>
      </c>
      <c r="BO4" s="371"/>
      <c r="BP4" s="371"/>
      <c r="BQ4" s="371"/>
      <c r="BR4" s="371"/>
      <c r="BS4" s="371"/>
      <c r="BT4" s="371"/>
      <c r="BU4" s="372"/>
      <c r="BV4" s="370">
        <v>20638568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10.3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16955496</v>
      </c>
      <c r="BO5" s="408"/>
      <c r="BP5" s="408"/>
      <c r="BQ5" s="408"/>
      <c r="BR5" s="408"/>
      <c r="BS5" s="408"/>
      <c r="BT5" s="408"/>
      <c r="BU5" s="409"/>
      <c r="BV5" s="407">
        <v>19694724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82.4</v>
      </c>
      <c r="CU5" s="405"/>
      <c r="CV5" s="405"/>
      <c r="CW5" s="405"/>
      <c r="CX5" s="405"/>
      <c r="CY5" s="405"/>
      <c r="CZ5" s="405"/>
      <c r="DA5" s="406"/>
      <c r="DB5" s="404">
        <v>78.599999999999994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760460</v>
      </c>
      <c r="BO6" s="408"/>
      <c r="BP6" s="408"/>
      <c r="BQ6" s="408"/>
      <c r="BR6" s="408"/>
      <c r="BS6" s="408"/>
      <c r="BT6" s="408"/>
      <c r="BU6" s="409"/>
      <c r="BV6" s="407">
        <v>943844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v>
      </c>
      <c r="CU6" s="445"/>
      <c r="CV6" s="445"/>
      <c r="CW6" s="445"/>
      <c r="CX6" s="445"/>
      <c r="CY6" s="445"/>
      <c r="CZ6" s="445"/>
      <c r="DA6" s="446"/>
      <c r="DB6" s="444">
        <v>81.5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14830</v>
      </c>
      <c r="BO7" s="408"/>
      <c r="BP7" s="408"/>
      <c r="BQ7" s="408"/>
      <c r="BR7" s="408"/>
      <c r="BS7" s="408"/>
      <c r="BT7" s="408"/>
      <c r="BU7" s="409"/>
      <c r="BV7" s="407">
        <v>16761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8865822</v>
      </c>
      <c r="CU7" s="408"/>
      <c r="CV7" s="408"/>
      <c r="CW7" s="408"/>
      <c r="CX7" s="408"/>
      <c r="CY7" s="408"/>
      <c r="CZ7" s="408"/>
      <c r="DA7" s="409"/>
      <c r="DB7" s="407">
        <v>9044494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745630</v>
      </c>
      <c r="BO8" s="408"/>
      <c r="BP8" s="408"/>
      <c r="BQ8" s="408"/>
      <c r="BR8" s="408"/>
      <c r="BS8" s="408"/>
      <c r="BT8" s="408"/>
      <c r="BU8" s="409"/>
      <c r="BV8" s="407">
        <v>927083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0.81</v>
      </c>
      <c r="CU8" s="448"/>
      <c r="CV8" s="448"/>
      <c r="CW8" s="448"/>
      <c r="CX8" s="448"/>
      <c r="CY8" s="448"/>
      <c r="CZ8" s="448"/>
      <c r="DA8" s="449"/>
      <c r="DB8" s="447">
        <v>0.82</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39474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-181453</v>
      </c>
      <c r="BO9" s="408"/>
      <c r="BP9" s="408"/>
      <c r="BQ9" s="408"/>
      <c r="BR9" s="408"/>
      <c r="BS9" s="408"/>
      <c r="BT9" s="408"/>
      <c r="BU9" s="409"/>
      <c r="BV9" s="407">
        <v>397577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9.8000000000000007</v>
      </c>
      <c r="CU9" s="405"/>
      <c r="CV9" s="405"/>
      <c r="CW9" s="405"/>
      <c r="CX9" s="405"/>
      <c r="CY9" s="405"/>
      <c r="CZ9" s="405"/>
      <c r="DA9" s="406"/>
      <c r="DB9" s="404">
        <v>9.1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39951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138880</v>
      </c>
      <c r="BO10" s="408"/>
      <c r="BP10" s="408"/>
      <c r="BQ10" s="408"/>
      <c r="BR10" s="408"/>
      <c r="BS10" s="408"/>
      <c r="BT10" s="408"/>
      <c r="BU10" s="409"/>
      <c r="BV10" s="407">
        <v>357132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38600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121</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37998</v>
      </c>
      <c r="S13" s="492"/>
      <c r="T13" s="492"/>
      <c r="U13" s="492"/>
      <c r="V13" s="493"/>
      <c r="W13" s="423" t="s">
        <v>139</v>
      </c>
      <c r="X13" s="424"/>
      <c r="Y13" s="424"/>
      <c r="Z13" s="424"/>
      <c r="AA13" s="424"/>
      <c r="AB13" s="414"/>
      <c r="AC13" s="458">
        <v>1249</v>
      </c>
      <c r="AD13" s="459"/>
      <c r="AE13" s="459"/>
      <c r="AF13" s="459"/>
      <c r="AG13" s="501"/>
      <c r="AH13" s="458">
        <v>1439</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-42573</v>
      </c>
      <c r="BO13" s="408"/>
      <c r="BP13" s="408"/>
      <c r="BQ13" s="408"/>
      <c r="BR13" s="408"/>
      <c r="BS13" s="408"/>
      <c r="BT13" s="408"/>
      <c r="BU13" s="409"/>
      <c r="BV13" s="407">
        <v>754709</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5.6</v>
      </c>
      <c r="CU13" s="405"/>
      <c r="CV13" s="405"/>
      <c r="CW13" s="405"/>
      <c r="CX13" s="405"/>
      <c r="CY13" s="405"/>
      <c r="CZ13" s="405"/>
      <c r="DA13" s="406"/>
      <c r="DB13" s="404">
        <v>5.7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38831</v>
      </c>
      <c r="S14" s="492"/>
      <c r="T14" s="492"/>
      <c r="U14" s="492"/>
      <c r="V14" s="493"/>
      <c r="W14" s="397"/>
      <c r="X14" s="398"/>
      <c r="Y14" s="398"/>
      <c r="Z14" s="398"/>
      <c r="AA14" s="398"/>
      <c r="AB14" s="387"/>
      <c r="AC14" s="494">
        <v>6.5</v>
      </c>
      <c r="AD14" s="495"/>
      <c r="AE14" s="495"/>
      <c r="AF14" s="495"/>
      <c r="AG14" s="496"/>
      <c r="AH14" s="494">
        <v>7.4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v>0.8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38277</v>
      </c>
      <c r="S15" s="492"/>
      <c r="T15" s="492"/>
      <c r="U15" s="492"/>
      <c r="V15" s="493"/>
      <c r="W15" s="423" t="s">
        <v>147</v>
      </c>
      <c r="X15" s="424"/>
      <c r="Y15" s="424"/>
      <c r="Z15" s="424"/>
      <c r="AA15" s="424"/>
      <c r="AB15" s="414"/>
      <c r="AC15" s="458">
        <v>5588</v>
      </c>
      <c r="AD15" s="459"/>
      <c r="AE15" s="459"/>
      <c r="AF15" s="459"/>
      <c r="AG15" s="501"/>
      <c r="AH15" s="458">
        <v>5712</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5788433</v>
      </c>
      <c r="BO15" s="371"/>
      <c r="BP15" s="371"/>
      <c r="BQ15" s="371"/>
      <c r="BR15" s="371"/>
      <c r="BS15" s="371"/>
      <c r="BT15" s="371"/>
      <c r="BU15" s="372"/>
      <c r="BV15" s="370">
        <v>5419767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29.2</v>
      </c>
      <c r="AD16" s="495"/>
      <c r="AE16" s="495"/>
      <c r="AF16" s="495"/>
      <c r="AG16" s="496"/>
      <c r="AH16" s="494">
        <v>29.3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7117196</v>
      </c>
      <c r="BO16" s="408"/>
      <c r="BP16" s="408"/>
      <c r="BQ16" s="408"/>
      <c r="BR16" s="408"/>
      <c r="BS16" s="408"/>
      <c r="BT16" s="408"/>
      <c r="BU16" s="409"/>
      <c r="BV16" s="407">
        <v>6930226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12296</v>
      </c>
      <c r="AD17" s="459"/>
      <c r="AE17" s="459"/>
      <c r="AF17" s="459"/>
      <c r="AG17" s="501"/>
      <c r="AH17" s="458">
        <v>12320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7369299</v>
      </c>
      <c r="BO17" s="408"/>
      <c r="BP17" s="408"/>
      <c r="BQ17" s="408"/>
      <c r="BR17" s="408"/>
      <c r="BS17" s="408"/>
      <c r="BT17" s="408"/>
      <c r="BU17" s="409"/>
      <c r="BV17" s="407">
        <v>6890833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61.06</v>
      </c>
      <c r="M18" s="531"/>
      <c r="N18" s="531"/>
      <c r="O18" s="531"/>
      <c r="P18" s="531"/>
      <c r="Q18" s="531"/>
      <c r="R18" s="532"/>
      <c r="S18" s="532"/>
      <c r="T18" s="532"/>
      <c r="U18" s="532"/>
      <c r="V18" s="533"/>
      <c r="W18" s="425"/>
      <c r="X18" s="426"/>
      <c r="Y18" s="426"/>
      <c r="Z18" s="426"/>
      <c r="AA18" s="426"/>
      <c r="AB18" s="417"/>
      <c r="AC18" s="534">
        <v>64.3</v>
      </c>
      <c r="AD18" s="535"/>
      <c r="AE18" s="535"/>
      <c r="AF18" s="535"/>
      <c r="AG18" s="536"/>
      <c r="AH18" s="534">
        <v>63.3</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7632669</v>
      </c>
      <c r="BO18" s="408"/>
      <c r="BP18" s="408"/>
      <c r="BQ18" s="408"/>
      <c r="BR18" s="408"/>
      <c r="BS18" s="408"/>
      <c r="BT18" s="408"/>
      <c r="BU18" s="409"/>
      <c r="BV18" s="407">
        <v>7332069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646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10879295</v>
      </c>
      <c r="BO19" s="408"/>
      <c r="BP19" s="408"/>
      <c r="BQ19" s="408"/>
      <c r="BR19" s="408"/>
      <c r="BS19" s="408"/>
      <c r="BT19" s="408"/>
      <c r="BU19" s="409"/>
      <c r="BV19" s="407">
        <v>10537655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15894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12838422</v>
      </c>
      <c r="BO22" s="371"/>
      <c r="BP22" s="371"/>
      <c r="BQ22" s="371"/>
      <c r="BR22" s="371"/>
      <c r="BS22" s="371"/>
      <c r="BT22" s="371"/>
      <c r="BU22" s="372"/>
      <c r="BV22" s="370">
        <v>12220387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10977591</v>
      </c>
      <c r="BO23" s="408"/>
      <c r="BP23" s="408"/>
      <c r="BQ23" s="408"/>
      <c r="BR23" s="408"/>
      <c r="BS23" s="408"/>
      <c r="BT23" s="408"/>
      <c r="BU23" s="409"/>
      <c r="BV23" s="407">
        <v>10064719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8500</v>
      </c>
      <c r="R24" s="459"/>
      <c r="S24" s="459"/>
      <c r="T24" s="459"/>
      <c r="U24" s="459"/>
      <c r="V24" s="501"/>
      <c r="W24" s="553"/>
      <c r="X24" s="554"/>
      <c r="Y24" s="555"/>
      <c r="Z24" s="457" t="s">
        <v>172</v>
      </c>
      <c r="AA24" s="437"/>
      <c r="AB24" s="437"/>
      <c r="AC24" s="437"/>
      <c r="AD24" s="437"/>
      <c r="AE24" s="437"/>
      <c r="AF24" s="437"/>
      <c r="AG24" s="438"/>
      <c r="AH24" s="458">
        <v>209</v>
      </c>
      <c r="AI24" s="459"/>
      <c r="AJ24" s="459"/>
      <c r="AK24" s="459"/>
      <c r="AL24" s="501"/>
      <c r="AM24" s="458">
        <v>609444</v>
      </c>
      <c r="AN24" s="459"/>
      <c r="AO24" s="459"/>
      <c r="AP24" s="459"/>
      <c r="AQ24" s="459"/>
      <c r="AR24" s="501"/>
      <c r="AS24" s="458">
        <v>2916</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8357372</v>
      </c>
      <c r="BO24" s="408"/>
      <c r="BP24" s="408"/>
      <c r="BQ24" s="408"/>
      <c r="BR24" s="408"/>
      <c r="BS24" s="408"/>
      <c r="BT24" s="408"/>
      <c r="BU24" s="409"/>
      <c r="BV24" s="407">
        <v>7463362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7000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130</v>
      </c>
      <c r="AN25" s="459"/>
      <c r="AO25" s="459"/>
      <c r="AP25" s="459"/>
      <c r="AQ25" s="459"/>
      <c r="AR25" s="501"/>
      <c r="AS25" s="458" t="s">
        <v>130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441778</v>
      </c>
      <c r="BO25" s="371"/>
      <c r="BP25" s="371"/>
      <c r="BQ25" s="371"/>
      <c r="BR25" s="371"/>
      <c r="BS25" s="371"/>
      <c r="BT25" s="371"/>
      <c r="BU25" s="372"/>
      <c r="BV25" s="370">
        <v>1160071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6100</v>
      </c>
      <c r="R26" s="459"/>
      <c r="S26" s="459"/>
      <c r="T26" s="459"/>
      <c r="U26" s="459"/>
      <c r="V26" s="501"/>
      <c r="W26" s="553"/>
      <c r="X26" s="554"/>
      <c r="Y26" s="555"/>
      <c r="Z26" s="457" t="s">
        <v>179</v>
      </c>
      <c r="AA26" s="559"/>
      <c r="AB26" s="559"/>
      <c r="AC26" s="559"/>
      <c r="AD26" s="559"/>
      <c r="AE26" s="559"/>
      <c r="AF26" s="559"/>
      <c r="AG26" s="560"/>
      <c r="AH26" s="458">
        <v>14</v>
      </c>
      <c r="AI26" s="459"/>
      <c r="AJ26" s="459"/>
      <c r="AK26" s="459"/>
      <c r="AL26" s="501"/>
      <c r="AM26" s="458">
        <v>37604</v>
      </c>
      <c r="AN26" s="459"/>
      <c r="AO26" s="459"/>
      <c r="AP26" s="459"/>
      <c r="AQ26" s="459"/>
      <c r="AR26" s="501"/>
      <c r="AS26" s="458">
        <v>2686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4000</v>
      </c>
      <c r="R27" s="459"/>
      <c r="S27" s="459"/>
      <c r="T27" s="459"/>
      <c r="U27" s="459"/>
      <c r="V27" s="501"/>
      <c r="W27" s="553"/>
      <c r="X27" s="554"/>
      <c r="Y27" s="555"/>
      <c r="Z27" s="457" t="s">
        <v>182</v>
      </c>
      <c r="AA27" s="437"/>
      <c r="AB27" s="437"/>
      <c r="AC27" s="437"/>
      <c r="AD27" s="437"/>
      <c r="AE27" s="437"/>
      <c r="AF27" s="437"/>
      <c r="AG27" s="438"/>
      <c r="AH27" s="458">
        <v>4</v>
      </c>
      <c r="AI27" s="459"/>
      <c r="AJ27" s="459"/>
      <c r="AK27" s="459"/>
      <c r="AL27" s="501"/>
      <c r="AM27" s="458">
        <v>14540</v>
      </c>
      <c r="AN27" s="459"/>
      <c r="AO27" s="459"/>
      <c r="AP27" s="459"/>
      <c r="AQ27" s="459"/>
      <c r="AR27" s="501"/>
      <c r="AS27" s="458">
        <v>3635</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410228</v>
      </c>
      <c r="BO27" s="527"/>
      <c r="BP27" s="527"/>
      <c r="BQ27" s="527"/>
      <c r="BR27" s="527"/>
      <c r="BS27" s="527"/>
      <c r="BT27" s="527"/>
      <c r="BU27" s="528"/>
      <c r="BV27" s="526">
        <v>410208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3350</v>
      </c>
      <c r="R28" s="459"/>
      <c r="S28" s="459"/>
      <c r="T28" s="459"/>
      <c r="U28" s="459"/>
      <c r="V28" s="501"/>
      <c r="W28" s="553"/>
      <c r="X28" s="554"/>
      <c r="Y28" s="555"/>
      <c r="Z28" s="457" t="s">
        <v>185</v>
      </c>
      <c r="AA28" s="437"/>
      <c r="AB28" s="437"/>
      <c r="AC28" s="437"/>
      <c r="AD28" s="437"/>
      <c r="AE28" s="437"/>
      <c r="AF28" s="437"/>
      <c r="AG28" s="438"/>
      <c r="AH28" s="458" t="s">
        <v>130</v>
      </c>
      <c r="AI28" s="459"/>
      <c r="AJ28" s="459"/>
      <c r="AK28" s="459"/>
      <c r="AL28" s="501"/>
      <c r="AM28" s="458" t="s">
        <v>130</v>
      </c>
      <c r="AN28" s="459"/>
      <c r="AO28" s="459"/>
      <c r="AP28" s="459"/>
      <c r="AQ28" s="459"/>
      <c r="AR28" s="501"/>
      <c r="AS28" s="458" t="s">
        <v>186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1627280</v>
      </c>
      <c r="BO28" s="371"/>
      <c r="BP28" s="371"/>
      <c r="BQ28" s="371"/>
      <c r="BR28" s="371"/>
      <c r="BS28" s="371"/>
      <c r="BT28" s="371"/>
      <c r="BU28" s="372"/>
      <c r="BV28" s="370">
        <v>1488400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14</v>
      </c>
      <c r="M29" s="459"/>
      <c r="N29" s="459"/>
      <c r="O29" s="459"/>
      <c r="P29" s="501"/>
      <c r="Q29" s="458">
        <v>3000</v>
      </c>
      <c r="R29" s="459"/>
      <c r="S29" s="459"/>
      <c r="T29" s="459"/>
      <c r="U29" s="459"/>
      <c r="V29" s="501"/>
      <c r="W29" s="556"/>
      <c r="X29" s="557"/>
      <c r="Y29" s="558"/>
      <c r="Z29" s="457" t="s">
        <v>189</v>
      </c>
      <c r="AA29" s="437"/>
      <c r="AB29" s="437"/>
      <c r="AC29" s="437"/>
      <c r="AD29" s="437"/>
      <c r="AE29" s="437"/>
      <c r="AF29" s="437"/>
      <c r="AG29" s="438"/>
      <c r="AH29" s="458">
        <v>213</v>
      </c>
      <c r="AI29" s="459"/>
      <c r="AJ29" s="459"/>
      <c r="AK29" s="459"/>
      <c r="AL29" s="501"/>
      <c r="AM29" s="458">
        <v>623984</v>
      </c>
      <c r="AN29" s="459"/>
      <c r="AO29" s="459"/>
      <c r="AP29" s="459"/>
      <c r="AQ29" s="459"/>
      <c r="AR29" s="501"/>
      <c r="AS29" s="458">
        <v>2930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668839</v>
      </c>
      <c r="BO29" s="408"/>
      <c r="BP29" s="408"/>
      <c r="BQ29" s="408"/>
      <c r="BR29" s="408"/>
      <c r="BS29" s="408"/>
      <c r="BT29" s="408"/>
      <c r="BU29" s="409"/>
      <c r="BV29" s="407">
        <v>517964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2524044</v>
      </c>
      <c r="BO30" s="527"/>
      <c r="BP30" s="527"/>
      <c r="BQ30" s="527"/>
      <c r="BR30" s="527"/>
      <c r="BS30" s="527"/>
      <c r="BT30" s="527"/>
      <c r="BU30" s="528"/>
      <c r="BV30" s="526">
        <v>2499958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栃木県市町村総合事務組合（一般会計）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壬生町施設振興公社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奨学資金特別会計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栃木県市町村総合事務組合（特別会計）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栃木県後期高齢者医療広域連合（一般会計）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栃木県後期高齢者医療広域連合（特別会計）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石橋地区消防組合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9YnZS+8ecd40NEMJ308TUA11Mze4iaVe4RaamDw5mrcr+CmXSl+Y7rt63EjqQpCNBkU7FTgMhkhy8H9RX79PPQ==" saltValue="6sa/iE1W0MHVLG6NyKV6j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51" t="s">
        <v>576</v>
      </c>
      <c r="D34" s="1151"/>
      <c r="E34" s="1152"/>
      <c r="F34" s="32">
        <v>5.95</v>
      </c>
      <c r="G34" s="33">
        <v>3.64</v>
      </c>
      <c r="H34" s="33">
        <v>6.21</v>
      </c>
      <c r="I34" s="33">
        <v>10.25</v>
      </c>
      <c r="J34" s="34">
        <v>8.4</v>
      </c>
      <c r="K34" s="22"/>
      <c r="L34" s="22"/>
      <c r="M34" s="22"/>
      <c r="N34" s="22"/>
      <c r="O34" s="22"/>
      <c r="P34" s="22"/>
    </row>
    <row r="35" spans="1:16" ht="39" customHeight="1" x14ac:dyDescent="0.2">
      <c r="A35" s="22"/>
      <c r="B35" s="35"/>
      <c r="C35" s="1145" t="s">
        <v>577</v>
      </c>
      <c r="D35" s="1146"/>
      <c r="E35" s="1147"/>
      <c r="F35" s="36">
        <v>11.96</v>
      </c>
      <c r="G35" s="37">
        <v>11.11</v>
      </c>
      <c r="H35" s="37">
        <v>10.73</v>
      </c>
      <c r="I35" s="37">
        <v>8.56</v>
      </c>
      <c r="J35" s="38">
        <v>7.97</v>
      </c>
      <c r="K35" s="22"/>
      <c r="L35" s="22"/>
      <c r="M35" s="22"/>
      <c r="N35" s="22"/>
      <c r="O35" s="22"/>
      <c r="P35" s="22"/>
    </row>
    <row r="36" spans="1:16" ht="39" customHeight="1" x14ac:dyDescent="0.2">
      <c r="A36" s="22"/>
      <c r="B36" s="35"/>
      <c r="C36" s="1145" t="s">
        <v>578</v>
      </c>
      <c r="D36" s="1146"/>
      <c r="E36" s="1147"/>
      <c r="F36" s="36">
        <v>0.06</v>
      </c>
      <c r="G36" s="37" t="s">
        <v>579</v>
      </c>
      <c r="H36" s="37">
        <v>1.52</v>
      </c>
      <c r="I36" s="37">
        <v>2.41</v>
      </c>
      <c r="J36" s="38">
        <v>3.11</v>
      </c>
      <c r="K36" s="22"/>
      <c r="L36" s="22"/>
      <c r="M36" s="22"/>
      <c r="N36" s="22"/>
      <c r="O36" s="22"/>
      <c r="P36" s="22"/>
    </row>
    <row r="37" spans="1:16" ht="39" customHeight="1" x14ac:dyDescent="0.2">
      <c r="A37" s="22"/>
      <c r="B37" s="35"/>
      <c r="C37" s="1145" t="s">
        <v>580</v>
      </c>
      <c r="D37" s="1146"/>
      <c r="E37" s="1147"/>
      <c r="F37" s="36">
        <v>0.41</v>
      </c>
      <c r="G37" s="37">
        <v>0.34</v>
      </c>
      <c r="H37" s="37">
        <v>0.99</v>
      </c>
      <c r="I37" s="37">
        <v>1.1399999999999999</v>
      </c>
      <c r="J37" s="38">
        <v>1.49</v>
      </c>
      <c r="K37" s="22"/>
      <c r="L37" s="22"/>
      <c r="M37" s="22"/>
      <c r="N37" s="22"/>
      <c r="O37" s="22"/>
      <c r="P37" s="22"/>
    </row>
    <row r="38" spans="1:16" ht="39" customHeight="1" x14ac:dyDescent="0.2">
      <c r="A38" s="22"/>
      <c r="B38" s="35"/>
      <c r="C38" s="1145" t="s">
        <v>581</v>
      </c>
      <c r="D38" s="1146"/>
      <c r="E38" s="1147"/>
      <c r="F38" s="36" t="s">
        <v>528</v>
      </c>
      <c r="G38" s="37" t="s">
        <v>528</v>
      </c>
      <c r="H38" s="37">
        <v>0.22</v>
      </c>
      <c r="I38" s="37">
        <v>0.5</v>
      </c>
      <c r="J38" s="38">
        <v>0.83</v>
      </c>
      <c r="K38" s="22"/>
      <c r="L38" s="22"/>
      <c r="M38" s="22"/>
      <c r="N38" s="22"/>
      <c r="O38" s="22"/>
      <c r="P38" s="22"/>
    </row>
    <row r="39" spans="1:16" ht="39" customHeight="1" x14ac:dyDescent="0.2">
      <c r="A39" s="22"/>
      <c r="B39" s="35"/>
      <c r="C39" s="1145" t="s">
        <v>582</v>
      </c>
      <c r="D39" s="1146"/>
      <c r="E39" s="1147"/>
      <c r="F39" s="36">
        <v>0.03</v>
      </c>
      <c r="G39" s="37">
        <v>0.03</v>
      </c>
      <c r="H39" s="37">
        <v>0.03</v>
      </c>
      <c r="I39" s="37">
        <v>0.04</v>
      </c>
      <c r="J39" s="38">
        <v>0.04</v>
      </c>
      <c r="K39" s="22"/>
      <c r="L39" s="22"/>
      <c r="M39" s="22"/>
      <c r="N39" s="22"/>
      <c r="O39" s="22"/>
      <c r="P39" s="22"/>
    </row>
    <row r="40" spans="1:16" ht="39" customHeight="1" x14ac:dyDescent="0.2">
      <c r="A40" s="22"/>
      <c r="B40" s="35"/>
      <c r="C40" s="1145" t="s">
        <v>583</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584</v>
      </c>
      <c r="D42" s="1146"/>
      <c r="E42" s="1147"/>
      <c r="F42" s="36" t="s">
        <v>528</v>
      </c>
      <c r="G42" s="37" t="s">
        <v>528</v>
      </c>
      <c r="H42" s="37" t="s">
        <v>528</v>
      </c>
      <c r="I42" s="37" t="s">
        <v>528</v>
      </c>
      <c r="J42" s="38" t="s">
        <v>528</v>
      </c>
      <c r="K42" s="22"/>
      <c r="L42" s="22"/>
      <c r="M42" s="22"/>
      <c r="N42" s="22"/>
      <c r="O42" s="22"/>
      <c r="P42" s="22"/>
    </row>
    <row r="43" spans="1:16" ht="39" customHeight="1" thickBot="1" x14ac:dyDescent="0.25">
      <c r="A43" s="22"/>
      <c r="B43" s="40"/>
      <c r="C43" s="1148" t="s">
        <v>585</v>
      </c>
      <c r="D43" s="1149"/>
      <c r="E43" s="1150"/>
      <c r="F43" s="41">
        <v>0.25</v>
      </c>
      <c r="G43" s="42">
        <v>4.05</v>
      </c>
      <c r="H43" s="42" t="s">
        <v>528</v>
      </c>
      <c r="I43" s="42" t="s">
        <v>528</v>
      </c>
      <c r="J43" s="43" t="s">
        <v>528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Hy2rsIUP2Aj59FS37C+EnT+FDWBodXj8oYLxFlW67XEttGvKfhlQi8bGb6nuOYt27k5KFc2L3HfpLrcSvL9Tlg==" saltValue="LXUscxtah3FfgI+jYHC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3"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798</v>
      </c>
      <c r="L45" s="60">
        <v>870</v>
      </c>
      <c r="M45" s="60">
        <v>883</v>
      </c>
      <c r="N45" s="60">
        <v>954</v>
      </c>
      <c r="O45" s="61">
        <v>1090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2">
      <c r="A48" s="48"/>
      <c r="B48" s="1155"/>
      <c r="C48" s="1156"/>
      <c r="D48" s="62"/>
      <c r="E48" s="1161" t="s">
        <v>15</v>
      </c>
      <c r="F48" s="1161"/>
      <c r="G48" s="1161"/>
      <c r="H48" s="1161"/>
      <c r="I48" s="1161"/>
      <c r="J48" s="1162"/>
      <c r="K48" s="63">
        <v>622</v>
      </c>
      <c r="L48" s="64">
        <v>586</v>
      </c>
      <c r="M48" s="64">
        <v>438</v>
      </c>
      <c r="N48" s="64">
        <v>472</v>
      </c>
      <c r="O48" s="65">
        <v>457</v>
      </c>
      <c r="P48" s="48"/>
      <c r="Q48" s="48"/>
      <c r="R48" s="48"/>
      <c r="S48" s="48"/>
      <c r="T48" s="48"/>
      <c r="U48" s="48"/>
    </row>
    <row r="49" spans="1:21" ht="30.75" customHeight="1" x14ac:dyDescent="0.2">
      <c r="A49" s="48"/>
      <c r="B49" s="1155"/>
      <c r="C49" s="1156"/>
      <c r="D49" s="62"/>
      <c r="E49" s="1161" t="s">
        <v>16</v>
      </c>
      <c r="F49" s="1161"/>
      <c r="G49" s="1161"/>
      <c r="H49" s="1161"/>
      <c r="I49" s="1161"/>
      <c r="J49" s="1162"/>
      <c r="K49" s="63">
        <v>66</v>
      </c>
      <c r="L49" s="64">
        <v>69</v>
      </c>
      <c r="M49" s="64">
        <v>61</v>
      </c>
      <c r="N49" s="64">
        <v>54</v>
      </c>
      <c r="O49" s="65">
        <v>48</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528</v>
      </c>
      <c r="L50" s="64" t="s">
        <v>528</v>
      </c>
      <c r="M50" s="64" t="s">
        <v>528</v>
      </c>
      <c r="N50" s="64" t="s">
        <v>528</v>
      </c>
      <c r="O50" s="65" t="s">
        <v>528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528</v>
      </c>
      <c r="L51" s="64" t="s">
        <v>528</v>
      </c>
      <c r="M51" s="64" t="s">
        <v>528</v>
      </c>
      <c r="N51" s="64" t="s">
        <v>528</v>
      </c>
      <c r="O51" s="65" t="s">
        <v>528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1075</v>
      </c>
      <c r="L52" s="64">
        <v>1052</v>
      </c>
      <c r="M52" s="64">
        <v>1023</v>
      </c>
      <c r="N52" s="64">
        <v>1043</v>
      </c>
      <c r="O52" s="65">
        <v>1068</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411</v>
      </c>
      <c r="L53" s="69">
        <v>473</v>
      </c>
      <c r="M53" s="69">
        <v>359</v>
      </c>
      <c r="N53" s="69">
        <v>437</v>
      </c>
      <c r="O53" s="70">
        <v>527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3">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7rHPrKmfWrPQyDhbQrCsLnc3DuPOSXPbTcgxkqb1WOP2gt3RneN6weZiVYiLVK/2Nj1Aocu9qihv/TTHi7YmQ==" saltValue="W/dyHFjtmFByla+jO9df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F34" zoomScale="80" zoomScaleNormal="80" zoomScaleSheetLayoutView="100" workbookViewId="0">
      <selection activeCell="I51" sqref="I51"/>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569</v>
      </c>
      <c r="J40" s="103" t="s">
        <v>570</v>
      </c>
      <c r="K40" s="103" t="s">
        <v>571</v>
      </c>
      <c r="L40" s="103" t="s">
        <v>572</v>
      </c>
      <c r="M40" s="104" t="s">
        <v>573</v>
      </c>
    </row>
    <row r="41" spans="2:13" ht="27.75" customHeight="1" x14ac:dyDescent="0.2">
      <c r="B41" s="1184" t="s">
        <v>32</v>
      </c>
      <c r="C41" s="1185"/>
      <c r="D41" s="105"/>
      <c r="E41" s="1190" t="s">
        <v>33</v>
      </c>
      <c r="F41" s="1190"/>
      <c r="G41" s="1190"/>
      <c r="H41" s="1191"/>
      <c r="I41" s="355">
        <v>7364</v>
      </c>
      <c r="J41" s="356">
        <v>7433</v>
      </c>
      <c r="K41" s="356">
        <v>8408</v>
      </c>
      <c r="L41" s="356">
        <v>12220</v>
      </c>
      <c r="M41" s="357">
        <v>12838</v>
      </c>
    </row>
    <row r="42" spans="2:13" ht="27.75" customHeight="1" x14ac:dyDescent="0.2">
      <c r="B42" s="1186"/>
      <c r="C42" s="1187"/>
      <c r="D42" s="106"/>
      <c r="E42" s="1192" t="s">
        <v>34</v>
      </c>
      <c r="F42" s="1192"/>
      <c r="G42" s="1192"/>
      <c r="H42" s="1193"/>
      <c r="I42" s="358" t="s">
        <v>528</v>
      </c>
      <c r="J42" s="359" t="s">
        <v>528</v>
      </c>
      <c r="K42" s="359" t="s">
        <v>528</v>
      </c>
      <c r="L42" s="359" t="s">
        <v>528</v>
      </c>
      <c r="M42" s="360" t="s">
        <v>528</v>
      </c>
    </row>
    <row r="43" spans="2:13" ht="27.75" customHeight="1" x14ac:dyDescent="0.2">
      <c r="B43" s="1186"/>
      <c r="C43" s="1187"/>
      <c r="D43" s="106"/>
      <c r="E43" s="1192" t="s">
        <v>35</v>
      </c>
      <c r="F43" s="1192"/>
      <c r="G43" s="1192"/>
      <c r="H43" s="1193"/>
      <c r="I43" s="358">
        <v>6486</v>
      </c>
      <c r="J43" s="359">
        <v>6330</v>
      </c>
      <c r="K43" s="359">
        <v>5855</v>
      </c>
      <c r="L43" s="359">
        <v>5431</v>
      </c>
      <c r="M43" s="360">
        <v>5084</v>
      </c>
    </row>
    <row r="44" spans="2:13" ht="27.75" customHeight="1" x14ac:dyDescent="0.2">
      <c r="B44" s="1186"/>
      <c r="C44" s="1187"/>
      <c r="D44" s="106"/>
      <c r="E44" s="1192" t="s">
        <v>36</v>
      </c>
      <c r="F44" s="1192"/>
      <c r="G44" s="1192"/>
      <c r="H44" s="1193"/>
      <c r="I44" s="358">
        <v>329</v>
      </c>
      <c r="J44" s="359">
        <v>265</v>
      </c>
      <c r="K44" s="359">
        <v>219</v>
      </c>
      <c r="L44" s="359">
        <v>263</v>
      </c>
      <c r="M44" s="360">
        <v>256</v>
      </c>
    </row>
    <row r="45" spans="2:13" ht="27.75" customHeight="1" x14ac:dyDescent="0.2">
      <c r="B45" s="1186"/>
      <c r="C45" s="1187"/>
      <c r="D45" s="106"/>
      <c r="E45" s="1192" t="s">
        <v>37</v>
      </c>
      <c r="F45" s="1192"/>
      <c r="G45" s="1192"/>
      <c r="H45" s="1193"/>
      <c r="I45" s="358">
        <v>762</v>
      </c>
      <c r="J45" s="359">
        <v>764</v>
      </c>
      <c r="K45" s="359">
        <v>708</v>
      </c>
      <c r="L45" s="359">
        <v>742</v>
      </c>
      <c r="M45" s="360">
        <v>731</v>
      </c>
    </row>
    <row r="46" spans="2:13" ht="27.75" customHeight="1" x14ac:dyDescent="0.2">
      <c r="B46" s="1186"/>
      <c r="C46" s="1187"/>
      <c r="D46" s="107"/>
      <c r="E46" s="1192" t="s">
        <v>38</v>
      </c>
      <c r="F46" s="1192"/>
      <c r="G46" s="1192"/>
      <c r="H46" s="1193"/>
      <c r="I46" s="358" t="s">
        <v>528</v>
      </c>
      <c r="J46" s="359" t="s">
        <v>528</v>
      </c>
      <c r="K46" s="359" t="s">
        <v>528</v>
      </c>
      <c r="L46" s="359" t="s">
        <v>528</v>
      </c>
      <c r="M46" s="360">
        <v>1</v>
      </c>
    </row>
    <row r="47" spans="2:13" ht="27.75" customHeight="1" x14ac:dyDescent="0.2">
      <c r="B47" s="1186"/>
      <c r="C47" s="1187"/>
      <c r="D47" s="108"/>
      <c r="E47" s="1194" t="s">
        <v>39</v>
      </c>
      <c r="F47" s="1195"/>
      <c r="G47" s="1195"/>
      <c r="H47" s="1196"/>
      <c r="I47" s="358" t="s">
        <v>528</v>
      </c>
      <c r="J47" s="359" t="s">
        <v>528</v>
      </c>
      <c r="K47" s="359" t="s">
        <v>528</v>
      </c>
      <c r="L47" s="359" t="s">
        <v>528</v>
      </c>
      <c r="M47" s="360" t="s">
        <v>528</v>
      </c>
    </row>
    <row r="48" spans="2:13" ht="27.75" customHeight="1" x14ac:dyDescent="0.2">
      <c r="B48" s="1186"/>
      <c r="C48" s="1187"/>
      <c r="D48" s="106"/>
      <c r="E48" s="1192" t="s">
        <v>40</v>
      </c>
      <c r="F48" s="1192"/>
      <c r="G48" s="1192"/>
      <c r="H48" s="1193"/>
      <c r="I48" s="358" t="s">
        <v>528</v>
      </c>
      <c r="J48" s="359" t="s">
        <v>528</v>
      </c>
      <c r="K48" s="359" t="s">
        <v>528</v>
      </c>
      <c r="L48" s="359" t="s">
        <v>528</v>
      </c>
      <c r="M48" s="360" t="s">
        <v>528</v>
      </c>
    </row>
    <row r="49" spans="2:13" ht="27.75" customHeight="1" x14ac:dyDescent="0.2">
      <c r="B49" s="1188"/>
      <c r="C49" s="1189"/>
      <c r="D49" s="106"/>
      <c r="E49" s="1192" t="s">
        <v>41</v>
      </c>
      <c r="F49" s="1192"/>
      <c r="G49" s="1192"/>
      <c r="H49" s="1193"/>
      <c r="I49" s="358" t="s">
        <v>528</v>
      </c>
      <c r="J49" s="359" t="s">
        <v>528</v>
      </c>
      <c r="K49" s="359" t="s">
        <v>528</v>
      </c>
      <c r="L49" s="359" t="s">
        <v>528</v>
      </c>
      <c r="M49" s="360" t="s">
        <v>528</v>
      </c>
    </row>
    <row r="50" spans="2:13" ht="27.75" customHeight="1" x14ac:dyDescent="0.2">
      <c r="B50" s="1197" t="s">
        <v>42</v>
      </c>
      <c r="C50" s="1198"/>
      <c r="D50" s="109"/>
      <c r="E50" s="1192" t="s">
        <v>43</v>
      </c>
      <c r="F50" s="1192"/>
      <c r="G50" s="1192"/>
      <c r="H50" s="1193"/>
      <c r="I50" s="358">
        <v>5998</v>
      </c>
      <c r="J50" s="359">
        <v>4987</v>
      </c>
      <c r="K50" s="359">
        <v>4819</v>
      </c>
      <c r="L50" s="359">
        <v>4724</v>
      </c>
      <c r="M50" s="360">
        <v>5051</v>
      </c>
    </row>
    <row r="51" spans="2:13" ht="27.75" customHeight="1" x14ac:dyDescent="0.2">
      <c r="B51" s="1186"/>
      <c r="C51" s="1187"/>
      <c r="D51" s="106"/>
      <c r="E51" s="1192" t="s">
        <v>44</v>
      </c>
      <c r="F51" s="1192"/>
      <c r="G51" s="1192"/>
      <c r="H51" s="1193"/>
      <c r="I51" s="358">
        <v>9</v>
      </c>
      <c r="J51" s="359">
        <v>4</v>
      </c>
      <c r="K51" s="359">
        <v>6</v>
      </c>
      <c r="L51" s="359" t="s">
        <v>528</v>
      </c>
      <c r="M51" s="360" t="s">
        <v>528</v>
      </c>
    </row>
    <row r="52" spans="2:13" ht="27.75" customHeight="1" x14ac:dyDescent="0.2">
      <c r="B52" s="1188"/>
      <c r="C52" s="1189"/>
      <c r="D52" s="106"/>
      <c r="E52" s="1192" t="s">
        <v>45</v>
      </c>
      <c r="F52" s="1192"/>
      <c r="G52" s="1192"/>
      <c r="H52" s="1193"/>
      <c r="I52" s="358">
        <v>12464</v>
      </c>
      <c r="J52" s="359">
        <v>12324</v>
      </c>
      <c r="K52" s="359">
        <v>12487</v>
      </c>
      <c r="L52" s="359">
        <v>13868</v>
      </c>
      <c r="M52" s="360">
        <v>13904</v>
      </c>
    </row>
    <row r="53" spans="2:13" ht="27.75" customHeight="1" thickBot="1" x14ac:dyDescent="0.25">
      <c r="B53" s="1199" t="s">
        <v>46</v>
      </c>
      <c r="C53" s="1200"/>
      <c r="D53" s="110"/>
      <c r="E53" s="1201" t="s">
        <v>47</v>
      </c>
      <c r="F53" s="1201"/>
      <c r="G53" s="1201"/>
      <c r="H53" s="1202"/>
      <c r="I53" s="361">
        <v>-3530</v>
      </c>
      <c r="J53" s="362">
        <v>-2523</v>
      </c>
      <c r="K53" s="362">
        <v>-2121</v>
      </c>
      <c r="L53" s="362">
        <v>65</v>
      </c>
      <c r="M53" s="363">
        <v>-45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gljVC+6WUjLal6CiRRLjNp6KZ3fRo+d4GDXSsrnsovvMHJkgT6u8wUltO2FbNae+SRkQWWVoeDpoCfln7PkRpA==" saltValue="5HCFUM/TBmffUdSqv8AM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60" zoomScaleNormal="60" zoomScaleSheetLayoutView="100" workbookViewId="0">
      <selection activeCell="H57" sqref="H57"/>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571</v>
      </c>
      <c r="G54" s="119" t="s">
        <v>572</v>
      </c>
      <c r="H54" s="120" t="s">
        <v>573</v>
      </c>
    </row>
    <row r="55" spans="2:8" ht="52.5" customHeight="1" x14ac:dyDescent="0.2">
      <c r="B55" s="121"/>
      <c r="C55" s="1211" t="s">
        <v>50</v>
      </c>
      <c r="D55" s="1211"/>
      <c r="E55" s="1212"/>
      <c r="F55" s="122">
        <v>1131</v>
      </c>
      <c r="G55" s="122">
        <v>1488</v>
      </c>
      <c r="H55" s="123">
        <v>1627</v>
      </c>
    </row>
    <row r="56" spans="2:8" ht="52.5" customHeight="1" x14ac:dyDescent="0.2">
      <c r="B56" s="124"/>
      <c r="C56" s="1213" t="s">
        <v>51</v>
      </c>
      <c r="D56" s="1213"/>
      <c r="E56" s="1214"/>
      <c r="F56" s="125">
        <v>518</v>
      </c>
      <c r="G56" s="125">
        <v>518</v>
      </c>
      <c r="H56" s="126">
        <v>669</v>
      </c>
    </row>
    <row r="57" spans="2:8" ht="53.25" customHeight="1" x14ac:dyDescent="0.2">
      <c r="B57" s="124"/>
      <c r="C57" s="1215" t="s">
        <v>52</v>
      </c>
      <c r="D57" s="1215"/>
      <c r="E57" s="1216"/>
      <c r="F57" s="127">
        <v>2801</v>
      </c>
      <c r="G57" s="127">
        <v>2500</v>
      </c>
      <c r="H57" s="128">
        <v>2524</v>
      </c>
    </row>
    <row r="58" spans="2:8" ht="45.75" customHeight="1" x14ac:dyDescent="0.2">
      <c r="B58" s="129"/>
      <c r="C58" s="1203" t="s">
        <v>592</v>
      </c>
      <c r="D58" s="1204"/>
      <c r="E58" s="1205"/>
      <c r="F58" s="130">
        <v>1466</v>
      </c>
      <c r="G58" s="130">
        <v>1109</v>
      </c>
      <c r="H58" s="131">
        <v>952</v>
      </c>
    </row>
    <row r="59" spans="2:8" ht="45.75" customHeight="1" x14ac:dyDescent="0.2">
      <c r="B59" s="129"/>
      <c r="C59" s="1203" t="s">
        <v>593</v>
      </c>
      <c r="D59" s="1204"/>
      <c r="E59" s="1205"/>
      <c r="F59" s="130">
        <v>910</v>
      </c>
      <c r="G59" s="130">
        <v>913</v>
      </c>
      <c r="H59" s="131">
        <v>941</v>
      </c>
    </row>
    <row r="60" spans="2:8" ht="45.75" customHeight="1" x14ac:dyDescent="0.2">
      <c r="B60" s="129"/>
      <c r="C60" s="1203" t="s">
        <v>594</v>
      </c>
      <c r="D60" s="1204"/>
      <c r="E60" s="1205"/>
      <c r="F60" s="130">
        <v>308</v>
      </c>
      <c r="G60" s="130">
        <v>309</v>
      </c>
      <c r="H60" s="131">
        <v>309</v>
      </c>
    </row>
    <row r="61" spans="2:8" ht="45.75" customHeight="1" x14ac:dyDescent="0.2">
      <c r="B61" s="129"/>
      <c r="C61" s="1203" t="s">
        <v>595</v>
      </c>
      <c r="D61" s="1204"/>
      <c r="E61" s="1205"/>
      <c r="F61" s="130">
        <v>2</v>
      </c>
      <c r="G61" s="130">
        <v>52</v>
      </c>
      <c r="H61" s="131">
        <v>202</v>
      </c>
    </row>
    <row r="62" spans="2:8" ht="45.75" customHeight="1" thickBot="1" x14ac:dyDescent="0.25">
      <c r="B62" s="132"/>
      <c r="C62" s="1206" t="s">
        <v>596</v>
      </c>
      <c r="D62" s="1207"/>
      <c r="E62" s="1208"/>
      <c r="F62" s="133">
        <v>50</v>
      </c>
      <c r="G62" s="133">
        <v>49</v>
      </c>
      <c r="H62" s="134">
        <v>47</v>
      </c>
    </row>
    <row r="63" spans="2:8" ht="52.5" customHeight="1" thickBot="1" x14ac:dyDescent="0.25">
      <c r="B63" s="135"/>
      <c r="C63" s="1209" t="s">
        <v>53</v>
      </c>
      <c r="D63" s="1209"/>
      <c r="E63" s="1210"/>
      <c r="F63" s="136">
        <v>4450</v>
      </c>
      <c r="G63" s="136">
        <v>4506</v>
      </c>
      <c r="H63" s="137">
        <v>4820</v>
      </c>
    </row>
    <row r="64" spans="2:8" ht="13" x14ac:dyDescent="0.2"/>
  </sheetData>
  <sheetProtection algorithmName="SHA-512" hashValue="mfTBekgR1j3xrD3aXpdG3+H17IrBcvJFKAGpwclECuygexveW+Fqo+d4ls/IlcCwxsemvwO0zBnWL6FUKCNulQ==" saltValue="m1Q52Y+FqsELVpBXhDSX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566</v>
      </c>
      <c r="G2" s="151"/>
      <c r="H2" s="152"/>
    </row>
    <row r="3" spans="1:8" x14ac:dyDescent="0.2">
      <c r="A3" s="148" t="s">
        <v>559</v>
      </c>
      <c r="B3" s="153"/>
      <c r="C3" s="154"/>
      <c r="D3" s="155">
        <v>40006</v>
      </c>
      <c r="E3" s="156"/>
      <c r="F3" s="157">
        <v>47387</v>
      </c>
      <c r="G3" s="158"/>
      <c r="H3" s="159"/>
    </row>
    <row r="4" spans="1:8" x14ac:dyDescent="0.2">
      <c r="A4" s="160"/>
      <c r="B4" s="161"/>
      <c r="C4" s="162"/>
      <c r="D4" s="163">
        <v>27186</v>
      </c>
      <c r="E4" s="164"/>
      <c r="F4" s="165">
        <v>24928</v>
      </c>
      <c r="G4" s="166"/>
      <c r="H4" s="167"/>
    </row>
    <row r="5" spans="1:8" x14ac:dyDescent="0.2">
      <c r="A5" s="148" t="s">
        <v>561</v>
      </c>
      <c r="B5" s="153"/>
      <c r="C5" s="154"/>
      <c r="D5" s="155">
        <v>46963</v>
      </c>
      <c r="E5" s="156"/>
      <c r="F5" s="157">
        <v>51264</v>
      </c>
      <c r="G5" s="158"/>
      <c r="H5" s="159"/>
    </row>
    <row r="6" spans="1:8" x14ac:dyDescent="0.2">
      <c r="A6" s="160"/>
      <c r="B6" s="161"/>
      <c r="C6" s="162"/>
      <c r="D6" s="163">
        <v>30815</v>
      </c>
      <c r="E6" s="164"/>
      <c r="F6" s="165">
        <v>26040</v>
      </c>
      <c r="G6" s="166"/>
      <c r="H6" s="167"/>
    </row>
    <row r="7" spans="1:8" x14ac:dyDescent="0.2">
      <c r="A7" s="148" t="s">
        <v>562</v>
      </c>
      <c r="B7" s="153"/>
      <c r="C7" s="154"/>
      <c r="D7" s="155">
        <v>67325</v>
      </c>
      <c r="E7" s="156"/>
      <c r="F7" s="157">
        <v>52068</v>
      </c>
      <c r="G7" s="158"/>
      <c r="H7" s="159"/>
    </row>
    <row r="8" spans="1:8" x14ac:dyDescent="0.2">
      <c r="A8" s="160"/>
      <c r="B8" s="161"/>
      <c r="C8" s="162"/>
      <c r="D8" s="163">
        <v>46334</v>
      </c>
      <c r="E8" s="164"/>
      <c r="F8" s="165">
        <v>26936</v>
      </c>
      <c r="G8" s="166"/>
      <c r="H8" s="167"/>
    </row>
    <row r="9" spans="1:8" x14ac:dyDescent="0.2">
      <c r="A9" s="148" t="s">
        <v>563</v>
      </c>
      <c r="B9" s="153"/>
      <c r="C9" s="154"/>
      <c r="D9" s="155">
        <v>158700</v>
      </c>
      <c r="E9" s="156"/>
      <c r="F9" s="157">
        <v>47161</v>
      </c>
      <c r="G9" s="158"/>
      <c r="H9" s="159"/>
    </row>
    <row r="10" spans="1:8" x14ac:dyDescent="0.2">
      <c r="A10" s="160"/>
      <c r="B10" s="161"/>
      <c r="C10" s="162"/>
      <c r="D10" s="163">
        <v>119640</v>
      </c>
      <c r="E10" s="164"/>
      <c r="F10" s="165">
        <v>24595</v>
      </c>
      <c r="G10" s="166"/>
      <c r="H10" s="167"/>
    </row>
    <row r="11" spans="1:8" x14ac:dyDescent="0.2">
      <c r="A11" s="148" t="s">
        <v>564</v>
      </c>
      <c r="B11" s="153"/>
      <c r="C11" s="154"/>
      <c r="D11" s="155">
        <v>82780</v>
      </c>
      <c r="E11" s="156"/>
      <c r="F11" s="157">
        <v>43423</v>
      </c>
      <c r="G11" s="158"/>
      <c r="H11" s="159"/>
    </row>
    <row r="12" spans="1:8" x14ac:dyDescent="0.2">
      <c r="A12" s="160"/>
      <c r="B12" s="161"/>
      <c r="C12" s="168"/>
      <c r="D12" s="163">
        <v>42579</v>
      </c>
      <c r="E12" s="164"/>
      <c r="F12" s="165">
        <v>22207</v>
      </c>
      <c r="G12" s="166"/>
      <c r="H12" s="167"/>
    </row>
    <row r="13" spans="1:8" x14ac:dyDescent="0.2">
      <c r="A13" s="148"/>
      <c r="B13" s="153"/>
      <c r="C13" s="169"/>
      <c r="D13" s="170">
        <v>79155</v>
      </c>
      <c r="E13" s="171"/>
      <c r="F13" s="172">
        <v>48261</v>
      </c>
      <c r="G13" s="173"/>
      <c r="H13" s="159"/>
    </row>
    <row r="14" spans="1:8" x14ac:dyDescent="0.2">
      <c r="A14" s="160"/>
      <c r="B14" s="161"/>
      <c r="C14" s="162"/>
      <c r="D14" s="163">
        <v>53311</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5.96</v>
      </c>
      <c r="C19" s="174">
        <f>ROUND(VALUE(SUBSTITUTE(実質収支比率等に係る経年分析!G$48,"▲","-")),2)</f>
        <v>3.65</v>
      </c>
      <c r="D19" s="174">
        <f>ROUND(VALUE(SUBSTITUTE(実質収支比率等に係る経年分析!H$48,"▲","-")),2)</f>
        <v>6.21</v>
      </c>
      <c r="E19" s="174">
        <f>ROUND(VALUE(SUBSTITUTE(実質収支比率等に係る経年分析!I$48,"▲","-")),2)</f>
        <v>10.25</v>
      </c>
      <c r="F19" s="174">
        <f>ROUND(VALUE(SUBSTITUTE(実質収支比率等に係る経年分析!J$48,"▲","-")),2)</f>
        <v>8.41</v>
      </c>
    </row>
    <row r="20" spans="1:11" x14ac:dyDescent="0.2">
      <c r="A20" s="174" t="s">
        <v>57</v>
      </c>
      <c r="B20" s="174">
        <f>ROUND(VALUE(SUBSTITUTE(実質収支比率等に係る経年分析!F$47,"▲","-")),2)</f>
        <v>19.21</v>
      </c>
      <c r="C20" s="174">
        <f>ROUND(VALUE(SUBSTITUTE(実質収支比率等に係る経年分析!G$47,"▲","-")),2)</f>
        <v>11.68</v>
      </c>
      <c r="D20" s="174">
        <f>ROUND(VALUE(SUBSTITUTE(実質収支比率等に係る経年分析!H$47,"▲","-")),2)</f>
        <v>13.28</v>
      </c>
      <c r="E20" s="174">
        <f>ROUND(VALUE(SUBSTITUTE(実質収支比率等に係る経年分析!I$47,"▲","-")),2)</f>
        <v>16.46</v>
      </c>
      <c r="F20" s="174">
        <f>ROUND(VALUE(SUBSTITUTE(実質収支比率等に係る経年分析!J$47,"▲","-")),2)</f>
        <v>18.350000000000001</v>
      </c>
    </row>
    <row r="21" spans="1:11" x14ac:dyDescent="0.2">
      <c r="A21" s="174" t="s">
        <v>58</v>
      </c>
      <c r="B21" s="174">
        <f>IF(ISNUMBER(VALUE(SUBSTITUTE(実質収支比率等に係る経年分析!F$49,"▲","-"))),ROUND(VALUE(SUBSTITUTE(実質収支比率等に係る経年分析!F$49,"▲","-")),2),NA())</f>
        <v>3.47</v>
      </c>
      <c r="C21" s="174">
        <f>IF(ISNUMBER(VALUE(SUBSTITUTE(実質収支比率等に係る経年分析!G$49,"▲","-"))),ROUND(VALUE(SUBSTITUTE(実質収支比率等に係る経年分析!G$49,"▲","-")),2),NA())</f>
        <v>-10.36</v>
      </c>
      <c r="D21" s="174">
        <f>IF(ISNUMBER(VALUE(SUBSTITUTE(実質収支比率等に係る経年分析!H$49,"▲","-"))),ROUND(VALUE(SUBSTITUTE(実質収支比率等に係る経年分析!H$49,"▲","-")),2),NA())</f>
        <v>5.03</v>
      </c>
      <c r="E21" s="174">
        <f>IF(ISNUMBER(VALUE(SUBSTITUTE(実質収支比率等に係る経年分析!I$49,"▲","-"))),ROUND(VALUE(SUBSTITUTE(実質収支比率等に係る経年分析!I$49,"▲","-")),2),NA())</f>
        <v>8.34</v>
      </c>
      <c r="F21" s="174">
        <f>IF(ISNUMBER(VALUE(SUBSTITUTE(実質収支比率等に係る経年分析!J$49,"▲","-"))),ROUND(VALUE(SUBSTITUTE(実質収支比率等に係る経年分析!J$49,"▲","-")),2),NA())</f>
        <v>-0.48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4.05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奨学資金特別会計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0.83</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1.1399999999999999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1.49</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0.06</v>
      </c>
      <c r="D34" s="175">
        <f>IF(ROUND(VALUE(SUBSTITUTE(連結実質赤字比率に係る赤字・黒字の構成分析!G$36,"▲", "-")), 2) &lt; 0, ABS(ROUND(VALUE(SUBSTITUTE(連結実質赤字比率に係る赤字・黒字の構成分析!G$36,"▲", "-")), 2)), NA())</f>
        <v>0.16</v>
      </c>
      <c r="E34" s="175" t="e">
        <f>IF(ROUND(VALUE(SUBSTITUTE(連結実質赤字比率に係る赤字・黒字の構成分析!G$36,"▲", "-")), 2) &gt;= 0, ABS(ROUND(VALUE(SUBSTITUTE(連結実質赤字比率に係る赤字・黒字の構成分析!G$36,"▲", "-")), 2)), NA())</f>
        <v>#N/A</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3.11</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5.95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1075</v>
      </c>
      <c r="E42" s="176"/>
      <c r="F42" s="176"/>
      <c r="G42" s="176">
        <f>'実質公債費比率（分子）の構造'!L$52</f>
        <v>1052</v>
      </c>
      <c r="H42" s="176"/>
      <c r="I42" s="176"/>
      <c r="J42" s="176">
        <f>'実質公債費比率（分子）の構造'!M$52</f>
        <v>1023</v>
      </c>
      <c r="K42" s="176"/>
      <c r="L42" s="176"/>
      <c r="M42" s="176">
        <f>'実質公債費比率（分子）の構造'!N$52</f>
        <v>1043</v>
      </c>
      <c r="N42" s="176"/>
      <c r="O42" s="176"/>
      <c r="P42" s="176">
        <f>'実質公債費比率（分子）の構造'!O$52</f>
        <v>1068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66</v>
      </c>
      <c r="C45" s="176"/>
      <c r="D45" s="176"/>
      <c r="E45" s="176">
        <f>'実質公債費比率（分子）の構造'!L$49</f>
        <v>69</v>
      </c>
      <c r="F45" s="176"/>
      <c r="G45" s="176"/>
      <c r="H45" s="176">
        <f>'実質公債費比率（分子）の構造'!M$49</f>
        <v>61</v>
      </c>
      <c r="I45" s="176"/>
      <c r="J45" s="176"/>
      <c r="K45" s="176">
        <f>'実質公債費比率（分子）の構造'!N$49</f>
        <v>54</v>
      </c>
      <c r="L45" s="176"/>
      <c r="M45" s="176"/>
      <c r="N45" s="176">
        <f>'実質公債費比率（分子）の構造'!O$49</f>
        <v>48</v>
      </c>
      <c r="O45" s="176"/>
      <c r="P45" s="176"/>
    </row>
    <row r="46" spans="1:16" x14ac:dyDescent="0.2">
      <c r="A46" s="176" t="s">
        <v>69</v>
      </c>
      <c r="B46" s="176">
        <f>'実質公債費比率（分子）の構造'!K$48</f>
        <v>622</v>
      </c>
      <c r="C46" s="176"/>
      <c r="D46" s="176"/>
      <c r="E46" s="176">
        <f>'実質公債費比率（分子）の構造'!L$48</f>
        <v>586</v>
      </c>
      <c r="F46" s="176"/>
      <c r="G46" s="176"/>
      <c r="H46" s="176">
        <f>'実質公債費比率（分子）の構造'!M$48</f>
        <v>438</v>
      </c>
      <c r="I46" s="176"/>
      <c r="J46" s="176"/>
      <c r="K46" s="176">
        <f>'実質公債費比率（分子）の構造'!N$48</f>
        <v>472</v>
      </c>
      <c r="L46" s="176"/>
      <c r="M46" s="176"/>
      <c r="N46" s="176">
        <f>'実質公債費比率（分子）の構造'!O$48</f>
        <v>457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798</v>
      </c>
      <c r="C49" s="176"/>
      <c r="D49" s="176"/>
      <c r="E49" s="176">
        <f>'実質公債費比率（分子）の構造'!L$45</f>
        <v>870</v>
      </c>
      <c r="F49" s="176"/>
      <c r="G49" s="176"/>
      <c r="H49" s="176">
        <f>'実質公債費比率（分子）の構造'!M$45</f>
        <v>883</v>
      </c>
      <c r="I49" s="176"/>
      <c r="J49" s="176"/>
      <c r="K49" s="176">
        <f>'実質公債費比率（分子）の構造'!N$45</f>
        <v>954</v>
      </c>
      <c r="L49" s="176"/>
      <c r="M49" s="176"/>
      <c r="N49" s="176">
        <f>'実質公債費比率（分子）の構造'!O$45</f>
        <v>1090</v>
      </c>
      <c r="O49" s="176"/>
      <c r="P49" s="176"/>
    </row>
    <row r="50" spans="1:16" x14ac:dyDescent="0.2">
      <c r="A50" s="176" t="s">
        <v>73</v>
      </c>
      <c r="B50" s="176" t="e">
        <f>NA()</f>
        <v>#N/A</v>
      </c>
      <c r="C50" s="176">
        <f>IF(ISNUMBER('実質公債費比率（分子）の構造'!K$53),'実質公債費比率（分子）の構造'!K$53,NA())</f>
        <v>411</v>
      </c>
      <c r="D50" s="176" t="e">
        <f>NA()</f>
        <v>#N/A</v>
      </c>
      <c r="E50" s="176" t="e">
        <f>NA()</f>
        <v>#N/A</v>
      </c>
      <c r="F50" s="176">
        <f>IF(ISNUMBER('実質公債費比率（分子）の構造'!L$53),'実質公債費比率（分子）の構造'!L$53,NA())</f>
        <v>473</v>
      </c>
      <c r="G50" s="176" t="e">
        <f>NA()</f>
        <v>#N/A</v>
      </c>
      <c r="H50" s="176" t="e">
        <f>NA()</f>
        <v>#N/A</v>
      </c>
      <c r="I50" s="176">
        <f>IF(ISNUMBER('実質公債費比率（分子）の構造'!M$53),'実質公債費比率（分子）の構造'!M$53,NA())</f>
        <v>359</v>
      </c>
      <c r="J50" s="176" t="e">
        <f>NA()</f>
        <v>#N/A</v>
      </c>
      <c r="K50" s="176" t="e">
        <f>NA()</f>
        <v>#N/A</v>
      </c>
      <c r="L50" s="176">
        <f>IF(ISNUMBER('実質公債費比率（分子）の構造'!N$53),'実質公債費比率（分子）の構造'!N$53,NA())</f>
        <v>437</v>
      </c>
      <c r="M50" s="176" t="e">
        <f>NA()</f>
        <v>#N/A</v>
      </c>
      <c r="N50" s="176" t="e">
        <f>NA()</f>
        <v>#N/A</v>
      </c>
      <c r="O50" s="176">
        <f>IF(ISNUMBER('実質公債費比率（分子）の構造'!O$53),'実質公債費比率（分子）の構造'!O$53,NA())</f>
        <v>527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12464</v>
      </c>
      <c r="E56" s="175"/>
      <c r="F56" s="175"/>
      <c r="G56" s="175">
        <f>'将来負担比率（分子）の構造'!J$52</f>
        <v>12324</v>
      </c>
      <c r="H56" s="175"/>
      <c r="I56" s="175"/>
      <c r="J56" s="175">
        <f>'将来負担比率（分子）の構造'!K$52</f>
        <v>12487</v>
      </c>
      <c r="K56" s="175"/>
      <c r="L56" s="175"/>
      <c r="M56" s="175">
        <f>'将来負担比率（分子）の構造'!L$52</f>
        <v>13868</v>
      </c>
      <c r="N56" s="175"/>
      <c r="O56" s="175"/>
      <c r="P56" s="175">
        <f>'将来負担比率（分子）の構造'!M$52</f>
        <v>13904</v>
      </c>
    </row>
    <row r="57" spans="1:16" x14ac:dyDescent="0.2">
      <c r="A57" s="175" t="s">
        <v>44</v>
      </c>
      <c r="B57" s="175"/>
      <c r="C57" s="175"/>
      <c r="D57" s="175">
        <f>'将来負担比率（分子）の構造'!I$51</f>
        <v>9</v>
      </c>
      <c r="E57" s="175"/>
      <c r="F57" s="175"/>
      <c r="G57" s="175">
        <f>'将来負担比率（分子）の構造'!J$51</f>
        <v>4</v>
      </c>
      <c r="H57" s="175"/>
      <c r="I57" s="175"/>
      <c r="J57" s="175">
        <f>'将来負担比率（分子）の構造'!K$51</f>
        <v>6</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5998</v>
      </c>
      <c r="E58" s="175"/>
      <c r="F58" s="175"/>
      <c r="G58" s="175">
        <f>'将来負担比率（分子）の構造'!J$50</f>
        <v>4987</v>
      </c>
      <c r="H58" s="175"/>
      <c r="I58" s="175"/>
      <c r="J58" s="175">
        <f>'将来負担比率（分子）の構造'!K$50</f>
        <v>4819</v>
      </c>
      <c r="K58" s="175"/>
      <c r="L58" s="175"/>
      <c r="M58" s="175">
        <f>'将来負担比率（分子）の構造'!L$50</f>
        <v>4724</v>
      </c>
      <c r="N58" s="175"/>
      <c r="O58" s="175"/>
      <c r="P58" s="175">
        <f>'将来負担比率（分子）の構造'!M$50</f>
        <v>5051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f>'将来負担比率（分子）の構造'!M$46</f>
        <v>1</v>
      </c>
      <c r="O61" s="175"/>
      <c r="P61" s="175"/>
    </row>
    <row r="62" spans="1:16" x14ac:dyDescent="0.2">
      <c r="A62" s="175" t="s">
        <v>37</v>
      </c>
      <c r="B62" s="175">
        <f>'将来負担比率（分子）の構造'!I$45</f>
        <v>762</v>
      </c>
      <c r="C62" s="175"/>
      <c r="D62" s="175"/>
      <c r="E62" s="175">
        <f>'将来負担比率（分子）の構造'!J$45</f>
        <v>764</v>
      </c>
      <c r="F62" s="175"/>
      <c r="G62" s="175"/>
      <c r="H62" s="175">
        <f>'将来負担比率（分子）の構造'!K$45</f>
        <v>708</v>
      </c>
      <c r="I62" s="175"/>
      <c r="J62" s="175"/>
      <c r="K62" s="175">
        <f>'将来負担比率（分子）の構造'!L$45</f>
        <v>742</v>
      </c>
      <c r="L62" s="175"/>
      <c r="M62" s="175"/>
      <c r="N62" s="175">
        <f>'将来負担比率（分子）の構造'!M$45</f>
        <v>731</v>
      </c>
      <c r="O62" s="175"/>
      <c r="P62" s="175"/>
    </row>
    <row r="63" spans="1:16" x14ac:dyDescent="0.2">
      <c r="A63" s="175" t="s">
        <v>36</v>
      </c>
      <c r="B63" s="175">
        <f>'将来負担比率（分子）の構造'!I$44</f>
        <v>329</v>
      </c>
      <c r="C63" s="175"/>
      <c r="D63" s="175"/>
      <c r="E63" s="175">
        <f>'将来負担比率（分子）の構造'!J$44</f>
        <v>265</v>
      </c>
      <c r="F63" s="175"/>
      <c r="G63" s="175"/>
      <c r="H63" s="175">
        <f>'将来負担比率（分子）の構造'!K$44</f>
        <v>219</v>
      </c>
      <c r="I63" s="175"/>
      <c r="J63" s="175"/>
      <c r="K63" s="175">
        <f>'将来負担比率（分子）の構造'!L$44</f>
        <v>263</v>
      </c>
      <c r="L63" s="175"/>
      <c r="M63" s="175"/>
      <c r="N63" s="175">
        <f>'将来負担比率（分子）の構造'!M$44</f>
        <v>256</v>
      </c>
      <c r="O63" s="175"/>
      <c r="P63" s="175"/>
    </row>
    <row r="64" spans="1:16" x14ac:dyDescent="0.2">
      <c r="A64" s="175" t="s">
        <v>35</v>
      </c>
      <c r="B64" s="175">
        <f>'将来負担比率（分子）の構造'!I$43</f>
        <v>6486</v>
      </c>
      <c r="C64" s="175"/>
      <c r="D64" s="175"/>
      <c r="E64" s="175">
        <f>'将来負担比率（分子）の構造'!J$43</f>
        <v>6330</v>
      </c>
      <c r="F64" s="175"/>
      <c r="G64" s="175"/>
      <c r="H64" s="175">
        <f>'将来負担比率（分子）の構造'!K$43</f>
        <v>5855</v>
      </c>
      <c r="I64" s="175"/>
      <c r="J64" s="175"/>
      <c r="K64" s="175">
        <f>'将来負担比率（分子）の構造'!L$43</f>
        <v>5431</v>
      </c>
      <c r="L64" s="175"/>
      <c r="M64" s="175"/>
      <c r="N64" s="175">
        <f>'将来負担比率（分子）の構造'!M$43</f>
        <v>5084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7364</v>
      </c>
      <c r="C66" s="175"/>
      <c r="D66" s="175"/>
      <c r="E66" s="175">
        <f>'将来負担比率（分子）の構造'!J$41</f>
        <v>7433</v>
      </c>
      <c r="F66" s="175"/>
      <c r="G66" s="175"/>
      <c r="H66" s="175">
        <f>'将来負担比率（分子）の構造'!K$41</f>
        <v>8408</v>
      </c>
      <c r="I66" s="175"/>
      <c r="J66" s="175"/>
      <c r="K66" s="175">
        <f>'将来負担比率（分子）の構造'!L$41</f>
        <v>12220</v>
      </c>
      <c r="L66" s="175"/>
      <c r="M66" s="175"/>
      <c r="N66" s="175">
        <f>'将来負担比率（分子）の構造'!M$41</f>
        <v>12838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65</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1131</v>
      </c>
      <c r="C72" s="179">
        <f>基金残高に係る経年分析!G55</f>
        <v>1488</v>
      </c>
      <c r="D72" s="179">
        <f>基金残高に係る経年分析!H55</f>
        <v>1627</v>
      </c>
    </row>
    <row r="73" spans="1:16" x14ac:dyDescent="0.2">
      <c r="A73" s="178" t="s">
        <v>80</v>
      </c>
      <c r="B73" s="179">
        <f>基金残高に係る経年分析!F56</f>
        <v>518</v>
      </c>
      <c r="C73" s="179">
        <f>基金残高に係る経年分析!G56</f>
        <v>518</v>
      </c>
      <c r="D73" s="179">
        <f>基金残高に係る経年分析!H56</f>
        <v>669</v>
      </c>
    </row>
    <row r="74" spans="1:16" x14ac:dyDescent="0.2">
      <c r="A74" s="178" t="s">
        <v>81</v>
      </c>
      <c r="B74" s="179">
        <f>基金残高に係る経年分析!F57</f>
        <v>2801</v>
      </c>
      <c r="C74" s="179">
        <f>基金残高に係る経年分析!G57</f>
        <v>2500</v>
      </c>
      <c r="D74" s="179">
        <f>基金残高に係る経年分析!H57</f>
        <v>2524</v>
      </c>
    </row>
  </sheetData>
  <sheetProtection algorithmName="SHA-512" hashValue="0aamsmif+rCOSAg1k2xtswbD+Fg7H/FpPsoCnM47qPtK2QM9fm96C1QOf9awJj+1WBlFfHJtxPcUpWyvgoQcsw==" saltValue="Po/UlLESxT6JBO6jNqcn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6354329</v>
      </c>
      <c r="S5" s="613"/>
      <c r="T5" s="613"/>
      <c r="U5" s="613"/>
      <c r="V5" s="613"/>
      <c r="W5" s="613"/>
      <c r="X5" s="613"/>
      <c r="Y5" s="614"/>
      <c r="Z5" s="615">
        <v>35.9</v>
      </c>
      <c r="AA5" s="615"/>
      <c r="AB5" s="615"/>
      <c r="AC5" s="615"/>
      <c r="AD5" s="616">
        <v>6354259</v>
      </c>
      <c r="AE5" s="616"/>
      <c r="AF5" s="616"/>
      <c r="AG5" s="616"/>
      <c r="AH5" s="616"/>
      <c r="AI5" s="616"/>
      <c r="AJ5" s="616"/>
      <c r="AK5" s="616"/>
      <c r="AL5" s="617">
        <v>69.900000000000006</v>
      </c>
      <c r="AM5" s="618"/>
      <c r="AN5" s="618"/>
      <c r="AO5" s="619"/>
      <c r="AP5" s="609" t="s">
        <v>231</v>
      </c>
      <c r="AQ5" s="610"/>
      <c r="AR5" s="610"/>
      <c r="AS5" s="610"/>
      <c r="AT5" s="610"/>
      <c r="AU5" s="610"/>
      <c r="AV5" s="610"/>
      <c r="AW5" s="610"/>
      <c r="AX5" s="610"/>
      <c r="AY5" s="610"/>
      <c r="AZ5" s="610"/>
      <c r="BA5" s="610"/>
      <c r="BB5" s="610"/>
      <c r="BC5" s="610"/>
      <c r="BD5" s="610"/>
      <c r="BE5" s="610"/>
      <c r="BF5" s="611"/>
      <c r="BG5" s="623">
        <v>6354259</v>
      </c>
      <c r="BH5" s="624"/>
      <c r="BI5" s="624"/>
      <c r="BJ5" s="624"/>
      <c r="BK5" s="624"/>
      <c r="BL5" s="624"/>
      <c r="BM5" s="624"/>
      <c r="BN5" s="625"/>
      <c r="BO5" s="626">
        <v>100</v>
      </c>
      <c r="BP5" s="626"/>
      <c r="BQ5" s="626"/>
      <c r="BR5" s="626"/>
      <c r="BS5" s="627">
        <v>183233</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158038</v>
      </c>
      <c r="S6" s="624"/>
      <c r="T6" s="624"/>
      <c r="U6" s="624"/>
      <c r="V6" s="624"/>
      <c r="W6" s="624"/>
      <c r="X6" s="624"/>
      <c r="Y6" s="625"/>
      <c r="Z6" s="626">
        <v>0.9</v>
      </c>
      <c r="AA6" s="626"/>
      <c r="AB6" s="626"/>
      <c r="AC6" s="626"/>
      <c r="AD6" s="627">
        <v>158038</v>
      </c>
      <c r="AE6" s="627"/>
      <c r="AF6" s="627"/>
      <c r="AG6" s="627"/>
      <c r="AH6" s="627"/>
      <c r="AI6" s="627"/>
      <c r="AJ6" s="627"/>
      <c r="AK6" s="627"/>
      <c r="AL6" s="628">
        <v>1.7</v>
      </c>
      <c r="AM6" s="629"/>
      <c r="AN6" s="629"/>
      <c r="AO6" s="630"/>
      <c r="AP6" s="620" t="s">
        <v>236</v>
      </c>
      <c r="AQ6" s="621"/>
      <c r="AR6" s="621"/>
      <c r="AS6" s="621"/>
      <c r="AT6" s="621"/>
      <c r="AU6" s="621"/>
      <c r="AV6" s="621"/>
      <c r="AW6" s="621"/>
      <c r="AX6" s="621"/>
      <c r="AY6" s="621"/>
      <c r="AZ6" s="621"/>
      <c r="BA6" s="621"/>
      <c r="BB6" s="621"/>
      <c r="BC6" s="621"/>
      <c r="BD6" s="621"/>
      <c r="BE6" s="621"/>
      <c r="BF6" s="622"/>
      <c r="BG6" s="623">
        <v>6354259</v>
      </c>
      <c r="BH6" s="624"/>
      <c r="BI6" s="624"/>
      <c r="BJ6" s="624"/>
      <c r="BK6" s="624"/>
      <c r="BL6" s="624"/>
      <c r="BM6" s="624"/>
      <c r="BN6" s="625"/>
      <c r="BO6" s="626">
        <v>100</v>
      </c>
      <c r="BP6" s="626"/>
      <c r="BQ6" s="626"/>
      <c r="BR6" s="626"/>
      <c r="BS6" s="627">
        <v>183233</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126103</v>
      </c>
      <c r="CS6" s="624"/>
      <c r="CT6" s="624"/>
      <c r="CU6" s="624"/>
      <c r="CV6" s="624"/>
      <c r="CW6" s="624"/>
      <c r="CX6" s="624"/>
      <c r="CY6" s="625"/>
      <c r="CZ6" s="617">
        <v>0.7</v>
      </c>
      <c r="DA6" s="618"/>
      <c r="DB6" s="618"/>
      <c r="DC6" s="634"/>
      <c r="DD6" s="632" t="s">
        <v>130</v>
      </c>
      <c r="DE6" s="624"/>
      <c r="DF6" s="624"/>
      <c r="DG6" s="624"/>
      <c r="DH6" s="624"/>
      <c r="DI6" s="624"/>
      <c r="DJ6" s="624"/>
      <c r="DK6" s="624"/>
      <c r="DL6" s="624"/>
      <c r="DM6" s="624"/>
      <c r="DN6" s="624"/>
      <c r="DO6" s="624"/>
      <c r="DP6" s="625"/>
      <c r="DQ6" s="632">
        <v>126103</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1480</v>
      </c>
      <c r="S7" s="624"/>
      <c r="T7" s="624"/>
      <c r="U7" s="624"/>
      <c r="V7" s="624"/>
      <c r="W7" s="624"/>
      <c r="X7" s="624"/>
      <c r="Y7" s="625"/>
      <c r="Z7" s="626">
        <v>0</v>
      </c>
      <c r="AA7" s="626"/>
      <c r="AB7" s="626"/>
      <c r="AC7" s="626"/>
      <c r="AD7" s="627">
        <v>1480</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2788725</v>
      </c>
      <c r="BH7" s="624"/>
      <c r="BI7" s="624"/>
      <c r="BJ7" s="624"/>
      <c r="BK7" s="624"/>
      <c r="BL7" s="624"/>
      <c r="BM7" s="624"/>
      <c r="BN7" s="625"/>
      <c r="BO7" s="626">
        <v>43.9</v>
      </c>
      <c r="BP7" s="626"/>
      <c r="BQ7" s="626"/>
      <c r="BR7" s="626"/>
      <c r="BS7" s="627">
        <v>183233</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1938934</v>
      </c>
      <c r="CS7" s="624"/>
      <c r="CT7" s="624"/>
      <c r="CU7" s="624"/>
      <c r="CV7" s="624"/>
      <c r="CW7" s="624"/>
      <c r="CX7" s="624"/>
      <c r="CY7" s="625"/>
      <c r="CZ7" s="626">
        <v>11.4</v>
      </c>
      <c r="DA7" s="626"/>
      <c r="DB7" s="626"/>
      <c r="DC7" s="626"/>
      <c r="DD7" s="632">
        <v>168511</v>
      </c>
      <c r="DE7" s="624"/>
      <c r="DF7" s="624"/>
      <c r="DG7" s="624"/>
      <c r="DH7" s="624"/>
      <c r="DI7" s="624"/>
      <c r="DJ7" s="624"/>
      <c r="DK7" s="624"/>
      <c r="DL7" s="624"/>
      <c r="DM7" s="624"/>
      <c r="DN7" s="624"/>
      <c r="DO7" s="624"/>
      <c r="DP7" s="625"/>
      <c r="DQ7" s="632">
        <v>1543463</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28558</v>
      </c>
      <c r="S8" s="624"/>
      <c r="T8" s="624"/>
      <c r="U8" s="624"/>
      <c r="V8" s="624"/>
      <c r="W8" s="624"/>
      <c r="X8" s="624"/>
      <c r="Y8" s="625"/>
      <c r="Z8" s="626">
        <v>0.2</v>
      </c>
      <c r="AA8" s="626"/>
      <c r="AB8" s="626"/>
      <c r="AC8" s="626"/>
      <c r="AD8" s="627">
        <v>28558</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70995</v>
      </c>
      <c r="BH8" s="624"/>
      <c r="BI8" s="624"/>
      <c r="BJ8" s="624"/>
      <c r="BK8" s="624"/>
      <c r="BL8" s="624"/>
      <c r="BM8" s="624"/>
      <c r="BN8" s="625"/>
      <c r="BO8" s="626">
        <v>1.1000000000000001</v>
      </c>
      <c r="BP8" s="626"/>
      <c r="BQ8" s="626"/>
      <c r="BR8" s="626"/>
      <c r="BS8" s="627" t="s">
        <v>130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5378690</v>
      </c>
      <c r="CS8" s="624"/>
      <c r="CT8" s="624"/>
      <c r="CU8" s="624"/>
      <c r="CV8" s="624"/>
      <c r="CW8" s="624"/>
      <c r="CX8" s="624"/>
      <c r="CY8" s="625"/>
      <c r="CZ8" s="626">
        <v>31.7</v>
      </c>
      <c r="DA8" s="626"/>
      <c r="DB8" s="626"/>
      <c r="DC8" s="626"/>
      <c r="DD8" s="632">
        <v>68645</v>
      </c>
      <c r="DE8" s="624"/>
      <c r="DF8" s="624"/>
      <c r="DG8" s="624"/>
      <c r="DH8" s="624"/>
      <c r="DI8" s="624"/>
      <c r="DJ8" s="624"/>
      <c r="DK8" s="624"/>
      <c r="DL8" s="624"/>
      <c r="DM8" s="624"/>
      <c r="DN8" s="624"/>
      <c r="DO8" s="624"/>
      <c r="DP8" s="625"/>
      <c r="DQ8" s="632">
        <v>2464177</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21163</v>
      </c>
      <c r="S9" s="624"/>
      <c r="T9" s="624"/>
      <c r="U9" s="624"/>
      <c r="V9" s="624"/>
      <c r="W9" s="624"/>
      <c r="X9" s="624"/>
      <c r="Y9" s="625"/>
      <c r="Z9" s="626">
        <v>0.1</v>
      </c>
      <c r="AA9" s="626"/>
      <c r="AB9" s="626"/>
      <c r="AC9" s="626"/>
      <c r="AD9" s="627">
        <v>21163</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2024121</v>
      </c>
      <c r="BH9" s="624"/>
      <c r="BI9" s="624"/>
      <c r="BJ9" s="624"/>
      <c r="BK9" s="624"/>
      <c r="BL9" s="624"/>
      <c r="BM9" s="624"/>
      <c r="BN9" s="625"/>
      <c r="BO9" s="626">
        <v>31.9</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2466963</v>
      </c>
      <c r="CS9" s="624"/>
      <c r="CT9" s="624"/>
      <c r="CU9" s="624"/>
      <c r="CV9" s="624"/>
      <c r="CW9" s="624"/>
      <c r="CX9" s="624"/>
      <c r="CY9" s="625"/>
      <c r="CZ9" s="626">
        <v>14.5</v>
      </c>
      <c r="DA9" s="626"/>
      <c r="DB9" s="626"/>
      <c r="DC9" s="626"/>
      <c r="DD9" s="632">
        <v>1286089</v>
      </c>
      <c r="DE9" s="624"/>
      <c r="DF9" s="624"/>
      <c r="DG9" s="624"/>
      <c r="DH9" s="624"/>
      <c r="DI9" s="624"/>
      <c r="DJ9" s="624"/>
      <c r="DK9" s="624"/>
      <c r="DL9" s="624"/>
      <c r="DM9" s="624"/>
      <c r="DN9" s="624"/>
      <c r="DO9" s="624"/>
      <c r="DP9" s="625"/>
      <c r="DQ9" s="632">
        <v>1036886</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248</v>
      </c>
      <c r="AA10" s="626"/>
      <c r="AB10" s="626"/>
      <c r="AC10" s="626"/>
      <c r="AD10" s="627" t="s">
        <v>248</v>
      </c>
      <c r="AE10" s="627"/>
      <c r="AF10" s="627"/>
      <c r="AG10" s="627"/>
      <c r="AH10" s="627"/>
      <c r="AI10" s="627"/>
      <c r="AJ10" s="627"/>
      <c r="AK10" s="627"/>
      <c r="AL10" s="628" t="s">
        <v>130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127886</v>
      </c>
      <c r="BH10" s="624"/>
      <c r="BI10" s="624"/>
      <c r="BJ10" s="624"/>
      <c r="BK10" s="624"/>
      <c r="BL10" s="624"/>
      <c r="BM10" s="624"/>
      <c r="BN10" s="625"/>
      <c r="BO10" s="626">
        <v>2</v>
      </c>
      <c r="BP10" s="626"/>
      <c r="BQ10" s="626"/>
      <c r="BR10" s="626"/>
      <c r="BS10" s="627">
        <v>21661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77</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77</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980610</v>
      </c>
      <c r="S11" s="624"/>
      <c r="T11" s="624"/>
      <c r="U11" s="624"/>
      <c r="V11" s="624"/>
      <c r="W11" s="624"/>
      <c r="X11" s="624"/>
      <c r="Y11" s="625"/>
      <c r="Z11" s="628">
        <v>5.5</v>
      </c>
      <c r="AA11" s="629"/>
      <c r="AB11" s="629"/>
      <c r="AC11" s="635"/>
      <c r="AD11" s="632">
        <v>980610</v>
      </c>
      <c r="AE11" s="624"/>
      <c r="AF11" s="624"/>
      <c r="AG11" s="624"/>
      <c r="AH11" s="624"/>
      <c r="AI11" s="624"/>
      <c r="AJ11" s="624"/>
      <c r="AK11" s="625"/>
      <c r="AL11" s="628">
        <v>10.8</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565723</v>
      </c>
      <c r="BH11" s="624"/>
      <c r="BI11" s="624"/>
      <c r="BJ11" s="624"/>
      <c r="BK11" s="624"/>
      <c r="BL11" s="624"/>
      <c r="BM11" s="624"/>
      <c r="BN11" s="625"/>
      <c r="BO11" s="626">
        <v>8.9</v>
      </c>
      <c r="BP11" s="626"/>
      <c r="BQ11" s="626"/>
      <c r="BR11" s="626"/>
      <c r="BS11" s="627">
        <v>161572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590009</v>
      </c>
      <c r="CS11" s="624"/>
      <c r="CT11" s="624"/>
      <c r="CU11" s="624"/>
      <c r="CV11" s="624"/>
      <c r="CW11" s="624"/>
      <c r="CX11" s="624"/>
      <c r="CY11" s="625"/>
      <c r="CZ11" s="626">
        <v>3.5</v>
      </c>
      <c r="DA11" s="626"/>
      <c r="DB11" s="626"/>
      <c r="DC11" s="626"/>
      <c r="DD11" s="632">
        <v>120164</v>
      </c>
      <c r="DE11" s="624"/>
      <c r="DF11" s="624"/>
      <c r="DG11" s="624"/>
      <c r="DH11" s="624"/>
      <c r="DI11" s="624"/>
      <c r="DJ11" s="624"/>
      <c r="DK11" s="624"/>
      <c r="DL11" s="624"/>
      <c r="DM11" s="624"/>
      <c r="DN11" s="624"/>
      <c r="DO11" s="624"/>
      <c r="DP11" s="625"/>
      <c r="DQ11" s="632">
        <v>471142</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26087</v>
      </c>
      <c r="S12" s="624"/>
      <c r="T12" s="624"/>
      <c r="U12" s="624"/>
      <c r="V12" s="624"/>
      <c r="W12" s="624"/>
      <c r="X12" s="624"/>
      <c r="Y12" s="625"/>
      <c r="Z12" s="626">
        <v>0.1</v>
      </c>
      <c r="AA12" s="626"/>
      <c r="AB12" s="626"/>
      <c r="AC12" s="626"/>
      <c r="AD12" s="627">
        <v>26087</v>
      </c>
      <c r="AE12" s="627"/>
      <c r="AF12" s="627"/>
      <c r="AG12" s="627"/>
      <c r="AH12" s="627"/>
      <c r="AI12" s="627"/>
      <c r="AJ12" s="627"/>
      <c r="AK12" s="627"/>
      <c r="AL12" s="628">
        <v>0.3</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3141784</v>
      </c>
      <c r="BH12" s="624"/>
      <c r="BI12" s="624"/>
      <c r="BJ12" s="624"/>
      <c r="BK12" s="624"/>
      <c r="BL12" s="624"/>
      <c r="BM12" s="624"/>
      <c r="BN12" s="625"/>
      <c r="BO12" s="626">
        <v>49.4</v>
      </c>
      <c r="BP12" s="626"/>
      <c r="BQ12" s="626"/>
      <c r="BR12" s="626"/>
      <c r="BS12" s="627" t="s">
        <v>248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587567</v>
      </c>
      <c r="CS12" s="624"/>
      <c r="CT12" s="624"/>
      <c r="CU12" s="624"/>
      <c r="CV12" s="624"/>
      <c r="CW12" s="624"/>
      <c r="CX12" s="624"/>
      <c r="CY12" s="625"/>
      <c r="CZ12" s="626">
        <v>3.5</v>
      </c>
      <c r="DA12" s="626"/>
      <c r="DB12" s="626"/>
      <c r="DC12" s="626"/>
      <c r="DD12" s="632">
        <v>79342</v>
      </c>
      <c r="DE12" s="624"/>
      <c r="DF12" s="624"/>
      <c r="DG12" s="624"/>
      <c r="DH12" s="624"/>
      <c r="DI12" s="624"/>
      <c r="DJ12" s="624"/>
      <c r="DK12" s="624"/>
      <c r="DL12" s="624"/>
      <c r="DM12" s="624"/>
      <c r="DN12" s="624"/>
      <c r="DO12" s="624"/>
      <c r="DP12" s="625"/>
      <c r="DQ12" s="632">
        <v>230236</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248</v>
      </c>
      <c r="AA13" s="626"/>
      <c r="AB13" s="626"/>
      <c r="AC13" s="626"/>
      <c r="AD13" s="627" t="s">
        <v>130</v>
      </c>
      <c r="AE13" s="627"/>
      <c r="AF13" s="627"/>
      <c r="AG13" s="627"/>
      <c r="AH13" s="627"/>
      <c r="AI13" s="627"/>
      <c r="AJ13" s="627"/>
      <c r="AK13" s="627"/>
      <c r="AL13" s="628" t="s">
        <v>130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3138884</v>
      </c>
      <c r="BH13" s="624"/>
      <c r="BI13" s="624"/>
      <c r="BJ13" s="624"/>
      <c r="BK13" s="624"/>
      <c r="BL13" s="624"/>
      <c r="BM13" s="624"/>
      <c r="BN13" s="625"/>
      <c r="BO13" s="626">
        <v>49.4</v>
      </c>
      <c r="BP13" s="626"/>
      <c r="BQ13" s="626"/>
      <c r="BR13" s="626"/>
      <c r="BS13" s="627" t="s">
        <v>130</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2061504</v>
      </c>
      <c r="CS13" s="624"/>
      <c r="CT13" s="624"/>
      <c r="CU13" s="624"/>
      <c r="CV13" s="624"/>
      <c r="CW13" s="624"/>
      <c r="CX13" s="624"/>
      <c r="CY13" s="625"/>
      <c r="CZ13" s="626">
        <v>12.2</v>
      </c>
      <c r="DA13" s="626"/>
      <c r="DB13" s="626"/>
      <c r="DC13" s="626"/>
      <c r="DD13" s="632">
        <v>1284330</v>
      </c>
      <c r="DE13" s="624"/>
      <c r="DF13" s="624"/>
      <c r="DG13" s="624"/>
      <c r="DH13" s="624"/>
      <c r="DI13" s="624"/>
      <c r="DJ13" s="624"/>
      <c r="DK13" s="624"/>
      <c r="DL13" s="624"/>
      <c r="DM13" s="624"/>
      <c r="DN13" s="624"/>
      <c r="DO13" s="624"/>
      <c r="DP13" s="625"/>
      <c r="DQ13" s="632">
        <v>1083592</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235</v>
      </c>
      <c r="S14" s="624"/>
      <c r="T14" s="624"/>
      <c r="U14" s="624"/>
      <c r="V14" s="624"/>
      <c r="W14" s="624"/>
      <c r="X14" s="624"/>
      <c r="Y14" s="625"/>
      <c r="Z14" s="626">
        <v>0</v>
      </c>
      <c r="AA14" s="626"/>
      <c r="AB14" s="626"/>
      <c r="AC14" s="626"/>
      <c r="AD14" s="627">
        <v>235</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118251</v>
      </c>
      <c r="BH14" s="624"/>
      <c r="BI14" s="624"/>
      <c r="BJ14" s="624"/>
      <c r="BK14" s="624"/>
      <c r="BL14" s="624"/>
      <c r="BM14" s="624"/>
      <c r="BN14" s="625"/>
      <c r="BO14" s="626">
        <v>1.9</v>
      </c>
      <c r="BP14" s="626"/>
      <c r="BQ14" s="626"/>
      <c r="BR14" s="626"/>
      <c r="BS14" s="627" t="s">
        <v>130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738873</v>
      </c>
      <c r="CS14" s="624"/>
      <c r="CT14" s="624"/>
      <c r="CU14" s="624"/>
      <c r="CV14" s="624"/>
      <c r="CW14" s="624"/>
      <c r="CX14" s="624"/>
      <c r="CY14" s="625"/>
      <c r="CZ14" s="626">
        <v>4.4000000000000004</v>
      </c>
      <c r="DA14" s="626"/>
      <c r="DB14" s="626"/>
      <c r="DC14" s="626"/>
      <c r="DD14" s="632">
        <v>47226</v>
      </c>
      <c r="DE14" s="624"/>
      <c r="DF14" s="624"/>
      <c r="DG14" s="624"/>
      <c r="DH14" s="624"/>
      <c r="DI14" s="624"/>
      <c r="DJ14" s="624"/>
      <c r="DK14" s="624"/>
      <c r="DL14" s="624"/>
      <c r="DM14" s="624"/>
      <c r="DN14" s="624"/>
      <c r="DO14" s="624"/>
      <c r="DP14" s="625"/>
      <c r="DQ14" s="632">
        <v>686519</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248</v>
      </c>
      <c r="AA15" s="626"/>
      <c r="AB15" s="626"/>
      <c r="AC15" s="626"/>
      <c r="AD15" s="627" t="s">
        <v>248</v>
      </c>
      <c r="AE15" s="627"/>
      <c r="AF15" s="627"/>
      <c r="AG15" s="627"/>
      <c r="AH15" s="627"/>
      <c r="AI15" s="627"/>
      <c r="AJ15" s="627"/>
      <c r="AK15" s="627"/>
      <c r="AL15" s="628" t="s">
        <v>130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305499</v>
      </c>
      <c r="BH15" s="624"/>
      <c r="BI15" s="624"/>
      <c r="BJ15" s="624"/>
      <c r="BK15" s="624"/>
      <c r="BL15" s="624"/>
      <c r="BM15" s="624"/>
      <c r="BN15" s="625"/>
      <c r="BO15" s="626">
        <v>4.8</v>
      </c>
      <c r="BP15" s="626"/>
      <c r="BQ15" s="626"/>
      <c r="BR15" s="626"/>
      <c r="BS15" s="627" t="s">
        <v>130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1977072</v>
      </c>
      <c r="CS15" s="624"/>
      <c r="CT15" s="624"/>
      <c r="CU15" s="624"/>
      <c r="CV15" s="624"/>
      <c r="CW15" s="624"/>
      <c r="CX15" s="624"/>
      <c r="CY15" s="625"/>
      <c r="CZ15" s="626">
        <v>11.7</v>
      </c>
      <c r="DA15" s="626"/>
      <c r="DB15" s="626"/>
      <c r="DC15" s="626"/>
      <c r="DD15" s="632">
        <v>140984</v>
      </c>
      <c r="DE15" s="624"/>
      <c r="DF15" s="624"/>
      <c r="DG15" s="624"/>
      <c r="DH15" s="624"/>
      <c r="DI15" s="624"/>
      <c r="DJ15" s="624"/>
      <c r="DK15" s="624"/>
      <c r="DL15" s="624"/>
      <c r="DM15" s="624"/>
      <c r="DN15" s="624"/>
      <c r="DO15" s="624"/>
      <c r="DP15" s="625"/>
      <c r="DQ15" s="632">
        <v>1411093</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16209</v>
      </c>
      <c r="S16" s="624"/>
      <c r="T16" s="624"/>
      <c r="U16" s="624"/>
      <c r="V16" s="624"/>
      <c r="W16" s="624"/>
      <c r="X16" s="624"/>
      <c r="Y16" s="625"/>
      <c r="Z16" s="626">
        <v>0.1</v>
      </c>
      <c r="AA16" s="626"/>
      <c r="AB16" s="626"/>
      <c r="AC16" s="626"/>
      <c r="AD16" s="627">
        <v>16209</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248</v>
      </c>
      <c r="BP16" s="626"/>
      <c r="BQ16" s="626"/>
      <c r="BR16" s="626"/>
      <c r="BS16" s="627" t="s">
        <v>248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248</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84447</v>
      </c>
      <c r="S17" s="624"/>
      <c r="T17" s="624"/>
      <c r="U17" s="624"/>
      <c r="V17" s="624"/>
      <c r="W17" s="624"/>
      <c r="X17" s="624"/>
      <c r="Y17" s="625"/>
      <c r="Z17" s="626">
        <v>0.5</v>
      </c>
      <c r="AA17" s="626"/>
      <c r="AB17" s="626"/>
      <c r="AC17" s="626"/>
      <c r="AD17" s="627">
        <v>84447</v>
      </c>
      <c r="AE17" s="627"/>
      <c r="AF17" s="627"/>
      <c r="AG17" s="627"/>
      <c r="AH17" s="627"/>
      <c r="AI17" s="627"/>
      <c r="AJ17" s="627"/>
      <c r="AK17" s="627"/>
      <c r="AL17" s="628">
        <v>0.9</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1089704</v>
      </c>
      <c r="CS17" s="624"/>
      <c r="CT17" s="624"/>
      <c r="CU17" s="624"/>
      <c r="CV17" s="624"/>
      <c r="CW17" s="624"/>
      <c r="CX17" s="624"/>
      <c r="CY17" s="625"/>
      <c r="CZ17" s="626">
        <v>6.4</v>
      </c>
      <c r="DA17" s="626"/>
      <c r="DB17" s="626"/>
      <c r="DC17" s="626"/>
      <c r="DD17" s="632" t="s">
        <v>248</v>
      </c>
      <c r="DE17" s="624"/>
      <c r="DF17" s="624"/>
      <c r="DG17" s="624"/>
      <c r="DH17" s="624"/>
      <c r="DI17" s="624"/>
      <c r="DJ17" s="624"/>
      <c r="DK17" s="624"/>
      <c r="DL17" s="624"/>
      <c r="DM17" s="624"/>
      <c r="DN17" s="624"/>
      <c r="DO17" s="624"/>
      <c r="DP17" s="625"/>
      <c r="DQ17" s="632">
        <v>1065547</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49729</v>
      </c>
      <c r="S18" s="624"/>
      <c r="T18" s="624"/>
      <c r="U18" s="624"/>
      <c r="V18" s="624"/>
      <c r="W18" s="624"/>
      <c r="X18" s="624"/>
      <c r="Y18" s="625"/>
      <c r="Z18" s="626">
        <v>0.3</v>
      </c>
      <c r="AA18" s="626"/>
      <c r="AB18" s="626"/>
      <c r="AC18" s="626"/>
      <c r="AD18" s="627">
        <v>49729</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248</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44044</v>
      </c>
      <c r="S19" s="624"/>
      <c r="T19" s="624"/>
      <c r="U19" s="624"/>
      <c r="V19" s="624"/>
      <c r="W19" s="624"/>
      <c r="X19" s="624"/>
      <c r="Y19" s="625"/>
      <c r="Z19" s="626">
        <v>0.2</v>
      </c>
      <c r="AA19" s="626"/>
      <c r="AB19" s="626"/>
      <c r="AC19" s="626"/>
      <c r="AD19" s="627">
        <v>44044</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70</v>
      </c>
      <c r="BH19" s="624"/>
      <c r="BI19" s="624"/>
      <c r="BJ19" s="624"/>
      <c r="BK19" s="624"/>
      <c r="BL19" s="624"/>
      <c r="BM19" s="624"/>
      <c r="BN19" s="625"/>
      <c r="BO19" s="626">
        <v>0</v>
      </c>
      <c r="BP19" s="626"/>
      <c r="BQ19" s="626"/>
      <c r="BR19" s="626"/>
      <c r="BS19" s="627" t="s">
        <v>130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248</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5685</v>
      </c>
      <c r="S20" s="624"/>
      <c r="T20" s="624"/>
      <c r="U20" s="624"/>
      <c r="V20" s="624"/>
      <c r="W20" s="624"/>
      <c r="X20" s="624"/>
      <c r="Y20" s="625"/>
      <c r="Z20" s="626">
        <v>0</v>
      </c>
      <c r="AA20" s="626"/>
      <c r="AB20" s="626"/>
      <c r="AC20" s="626"/>
      <c r="AD20" s="627">
        <v>5685</v>
      </c>
      <c r="AE20" s="627"/>
      <c r="AF20" s="627"/>
      <c r="AG20" s="627"/>
      <c r="AH20" s="627"/>
      <c r="AI20" s="627"/>
      <c r="AJ20" s="627"/>
      <c r="AK20" s="627"/>
      <c r="AL20" s="628">
        <v>0.1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70</v>
      </c>
      <c r="BH20" s="624"/>
      <c r="BI20" s="624"/>
      <c r="BJ20" s="624"/>
      <c r="BK20" s="624"/>
      <c r="BL20" s="624"/>
      <c r="BM20" s="624"/>
      <c r="BN20" s="625"/>
      <c r="BO20" s="626">
        <v>0</v>
      </c>
      <c r="BP20" s="626"/>
      <c r="BQ20" s="626"/>
      <c r="BR20" s="626"/>
      <c r="BS20" s="627" t="s">
        <v>130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16955496</v>
      </c>
      <c r="CS20" s="624"/>
      <c r="CT20" s="624"/>
      <c r="CU20" s="624"/>
      <c r="CV20" s="624"/>
      <c r="CW20" s="624"/>
      <c r="CX20" s="624"/>
      <c r="CY20" s="625"/>
      <c r="CZ20" s="626">
        <v>100</v>
      </c>
      <c r="DA20" s="626"/>
      <c r="DB20" s="626"/>
      <c r="DC20" s="626"/>
      <c r="DD20" s="632">
        <v>3195291</v>
      </c>
      <c r="DE20" s="624"/>
      <c r="DF20" s="624"/>
      <c r="DG20" s="624"/>
      <c r="DH20" s="624"/>
      <c r="DI20" s="624"/>
      <c r="DJ20" s="624"/>
      <c r="DK20" s="624"/>
      <c r="DL20" s="624"/>
      <c r="DM20" s="624"/>
      <c r="DN20" s="624"/>
      <c r="DO20" s="624"/>
      <c r="DP20" s="625"/>
      <c r="DQ20" s="632">
        <v>10118835</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1494625</v>
      </c>
      <c r="S21" s="624"/>
      <c r="T21" s="624"/>
      <c r="U21" s="624"/>
      <c r="V21" s="624"/>
      <c r="W21" s="624"/>
      <c r="X21" s="624"/>
      <c r="Y21" s="625"/>
      <c r="Z21" s="626">
        <v>8.4</v>
      </c>
      <c r="AA21" s="626"/>
      <c r="AB21" s="626"/>
      <c r="AC21" s="626"/>
      <c r="AD21" s="627">
        <v>1326945</v>
      </c>
      <c r="AE21" s="627"/>
      <c r="AF21" s="627"/>
      <c r="AG21" s="627"/>
      <c r="AH21" s="627"/>
      <c r="AI21" s="627"/>
      <c r="AJ21" s="627"/>
      <c r="AK21" s="627"/>
      <c r="AL21" s="628">
        <v>14.6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248</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1326945</v>
      </c>
      <c r="S22" s="624"/>
      <c r="T22" s="624"/>
      <c r="U22" s="624"/>
      <c r="V22" s="624"/>
      <c r="W22" s="624"/>
      <c r="X22" s="624"/>
      <c r="Y22" s="625"/>
      <c r="Z22" s="626">
        <v>7.5</v>
      </c>
      <c r="AA22" s="626"/>
      <c r="AB22" s="626"/>
      <c r="AC22" s="626"/>
      <c r="AD22" s="627">
        <v>1326945</v>
      </c>
      <c r="AE22" s="627"/>
      <c r="AF22" s="627"/>
      <c r="AG22" s="627"/>
      <c r="AH22" s="627"/>
      <c r="AI22" s="627"/>
      <c r="AJ22" s="627"/>
      <c r="AK22" s="627"/>
      <c r="AL22" s="628">
        <v>14.6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248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167654</v>
      </c>
      <c r="S23" s="624"/>
      <c r="T23" s="624"/>
      <c r="U23" s="624"/>
      <c r="V23" s="624"/>
      <c r="W23" s="624"/>
      <c r="X23" s="624"/>
      <c r="Y23" s="625"/>
      <c r="Z23" s="626">
        <v>0.9</v>
      </c>
      <c r="AA23" s="626"/>
      <c r="AB23" s="626"/>
      <c r="AC23" s="626"/>
      <c r="AD23" s="627" t="s">
        <v>130</v>
      </c>
      <c r="AE23" s="627"/>
      <c r="AF23" s="627"/>
      <c r="AG23" s="627"/>
      <c r="AH23" s="627"/>
      <c r="AI23" s="627"/>
      <c r="AJ23" s="627"/>
      <c r="AK23" s="627"/>
      <c r="AL23" s="628" t="s">
        <v>130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70</v>
      </c>
      <c r="BH23" s="624"/>
      <c r="BI23" s="624"/>
      <c r="BJ23" s="624"/>
      <c r="BK23" s="624"/>
      <c r="BL23" s="624"/>
      <c r="BM23" s="624"/>
      <c r="BN23" s="625"/>
      <c r="BO23" s="626">
        <v>0</v>
      </c>
      <c r="BP23" s="626"/>
      <c r="BQ23" s="626"/>
      <c r="BR23" s="626"/>
      <c r="BS23" s="627" t="s">
        <v>130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v>26</v>
      </c>
      <c r="S24" s="624"/>
      <c r="T24" s="624"/>
      <c r="U24" s="624"/>
      <c r="V24" s="624"/>
      <c r="W24" s="624"/>
      <c r="X24" s="624"/>
      <c r="Y24" s="625"/>
      <c r="Z24" s="626">
        <v>0</v>
      </c>
      <c r="AA24" s="626"/>
      <c r="AB24" s="626"/>
      <c r="AC24" s="626"/>
      <c r="AD24" s="627" t="s">
        <v>248</v>
      </c>
      <c r="AE24" s="627"/>
      <c r="AF24" s="627"/>
      <c r="AG24" s="627"/>
      <c r="AH24" s="627"/>
      <c r="AI24" s="627"/>
      <c r="AJ24" s="627"/>
      <c r="AK24" s="627"/>
      <c r="AL24" s="628" t="s">
        <v>130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248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6389706</v>
      </c>
      <c r="CS24" s="613"/>
      <c r="CT24" s="613"/>
      <c r="CU24" s="613"/>
      <c r="CV24" s="613"/>
      <c r="CW24" s="613"/>
      <c r="CX24" s="613"/>
      <c r="CY24" s="614"/>
      <c r="CZ24" s="617">
        <v>37.700000000000003</v>
      </c>
      <c r="DA24" s="618"/>
      <c r="DB24" s="618"/>
      <c r="DC24" s="634"/>
      <c r="DD24" s="658">
        <v>3794755</v>
      </c>
      <c r="DE24" s="613"/>
      <c r="DF24" s="613"/>
      <c r="DG24" s="613"/>
      <c r="DH24" s="613"/>
      <c r="DI24" s="613"/>
      <c r="DJ24" s="613"/>
      <c r="DK24" s="614"/>
      <c r="DL24" s="658">
        <v>3736073</v>
      </c>
      <c r="DM24" s="613"/>
      <c r="DN24" s="613"/>
      <c r="DO24" s="613"/>
      <c r="DP24" s="613"/>
      <c r="DQ24" s="613"/>
      <c r="DR24" s="613"/>
      <c r="DS24" s="613"/>
      <c r="DT24" s="613"/>
      <c r="DU24" s="613"/>
      <c r="DV24" s="614"/>
      <c r="DW24" s="617">
        <v>40.4</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9215510</v>
      </c>
      <c r="S25" s="624"/>
      <c r="T25" s="624"/>
      <c r="U25" s="624"/>
      <c r="V25" s="624"/>
      <c r="W25" s="624"/>
      <c r="X25" s="624"/>
      <c r="Y25" s="625"/>
      <c r="Z25" s="626">
        <v>52</v>
      </c>
      <c r="AA25" s="626"/>
      <c r="AB25" s="626"/>
      <c r="AC25" s="626"/>
      <c r="AD25" s="627">
        <v>9047760</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2029676</v>
      </c>
      <c r="CS25" s="655"/>
      <c r="CT25" s="655"/>
      <c r="CU25" s="655"/>
      <c r="CV25" s="655"/>
      <c r="CW25" s="655"/>
      <c r="CX25" s="655"/>
      <c r="CY25" s="656"/>
      <c r="CZ25" s="628">
        <v>12</v>
      </c>
      <c r="DA25" s="653"/>
      <c r="DB25" s="653"/>
      <c r="DC25" s="657"/>
      <c r="DD25" s="632">
        <v>1826112</v>
      </c>
      <c r="DE25" s="655"/>
      <c r="DF25" s="655"/>
      <c r="DG25" s="655"/>
      <c r="DH25" s="655"/>
      <c r="DI25" s="655"/>
      <c r="DJ25" s="655"/>
      <c r="DK25" s="656"/>
      <c r="DL25" s="632">
        <v>1808047</v>
      </c>
      <c r="DM25" s="655"/>
      <c r="DN25" s="655"/>
      <c r="DO25" s="655"/>
      <c r="DP25" s="655"/>
      <c r="DQ25" s="655"/>
      <c r="DR25" s="655"/>
      <c r="DS25" s="655"/>
      <c r="DT25" s="655"/>
      <c r="DU25" s="655"/>
      <c r="DV25" s="656"/>
      <c r="DW25" s="628">
        <v>19.5</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4784</v>
      </c>
      <c r="S26" s="624"/>
      <c r="T26" s="624"/>
      <c r="U26" s="624"/>
      <c r="V26" s="624"/>
      <c r="W26" s="624"/>
      <c r="X26" s="624"/>
      <c r="Y26" s="625"/>
      <c r="Z26" s="626">
        <v>0</v>
      </c>
      <c r="AA26" s="626"/>
      <c r="AB26" s="626"/>
      <c r="AC26" s="626"/>
      <c r="AD26" s="627">
        <v>4784</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248</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1186095</v>
      </c>
      <c r="CS26" s="624"/>
      <c r="CT26" s="624"/>
      <c r="CU26" s="624"/>
      <c r="CV26" s="624"/>
      <c r="CW26" s="624"/>
      <c r="CX26" s="624"/>
      <c r="CY26" s="625"/>
      <c r="CZ26" s="628">
        <v>7</v>
      </c>
      <c r="DA26" s="653"/>
      <c r="DB26" s="653"/>
      <c r="DC26" s="657"/>
      <c r="DD26" s="632">
        <v>1053365</v>
      </c>
      <c r="DE26" s="624"/>
      <c r="DF26" s="624"/>
      <c r="DG26" s="624"/>
      <c r="DH26" s="624"/>
      <c r="DI26" s="624"/>
      <c r="DJ26" s="624"/>
      <c r="DK26" s="625"/>
      <c r="DL26" s="632" t="s">
        <v>248</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55512</v>
      </c>
      <c r="S27" s="624"/>
      <c r="T27" s="624"/>
      <c r="U27" s="624"/>
      <c r="V27" s="624"/>
      <c r="W27" s="624"/>
      <c r="X27" s="624"/>
      <c r="Y27" s="625"/>
      <c r="Z27" s="626">
        <v>0.3</v>
      </c>
      <c r="AA27" s="626"/>
      <c r="AB27" s="626"/>
      <c r="AC27" s="626"/>
      <c r="AD27" s="627" t="s">
        <v>130</v>
      </c>
      <c r="AE27" s="627"/>
      <c r="AF27" s="627"/>
      <c r="AG27" s="627"/>
      <c r="AH27" s="627"/>
      <c r="AI27" s="627"/>
      <c r="AJ27" s="627"/>
      <c r="AK27" s="627"/>
      <c r="AL27" s="628" t="s">
        <v>130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6354329</v>
      </c>
      <c r="BH27" s="624"/>
      <c r="BI27" s="624"/>
      <c r="BJ27" s="624"/>
      <c r="BK27" s="624"/>
      <c r="BL27" s="624"/>
      <c r="BM27" s="624"/>
      <c r="BN27" s="625"/>
      <c r="BO27" s="626">
        <v>100</v>
      </c>
      <c r="BP27" s="626"/>
      <c r="BQ27" s="626"/>
      <c r="BR27" s="626"/>
      <c r="BS27" s="627">
        <v>183233</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3270326</v>
      </c>
      <c r="CS27" s="655"/>
      <c r="CT27" s="655"/>
      <c r="CU27" s="655"/>
      <c r="CV27" s="655"/>
      <c r="CW27" s="655"/>
      <c r="CX27" s="655"/>
      <c r="CY27" s="656"/>
      <c r="CZ27" s="628">
        <v>19.3</v>
      </c>
      <c r="DA27" s="653"/>
      <c r="DB27" s="653"/>
      <c r="DC27" s="657"/>
      <c r="DD27" s="632">
        <v>903096</v>
      </c>
      <c r="DE27" s="655"/>
      <c r="DF27" s="655"/>
      <c r="DG27" s="655"/>
      <c r="DH27" s="655"/>
      <c r="DI27" s="655"/>
      <c r="DJ27" s="655"/>
      <c r="DK27" s="656"/>
      <c r="DL27" s="632">
        <v>862479</v>
      </c>
      <c r="DM27" s="655"/>
      <c r="DN27" s="655"/>
      <c r="DO27" s="655"/>
      <c r="DP27" s="655"/>
      <c r="DQ27" s="655"/>
      <c r="DR27" s="655"/>
      <c r="DS27" s="655"/>
      <c r="DT27" s="655"/>
      <c r="DU27" s="655"/>
      <c r="DV27" s="656"/>
      <c r="DW27" s="628">
        <v>9.3000000000000007</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128120</v>
      </c>
      <c r="S28" s="624"/>
      <c r="T28" s="624"/>
      <c r="U28" s="624"/>
      <c r="V28" s="624"/>
      <c r="W28" s="624"/>
      <c r="X28" s="624"/>
      <c r="Y28" s="625"/>
      <c r="Z28" s="626">
        <v>0.7</v>
      </c>
      <c r="AA28" s="626"/>
      <c r="AB28" s="626"/>
      <c r="AC28" s="626"/>
      <c r="AD28" s="627">
        <v>14517</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1089704</v>
      </c>
      <c r="CS28" s="624"/>
      <c r="CT28" s="624"/>
      <c r="CU28" s="624"/>
      <c r="CV28" s="624"/>
      <c r="CW28" s="624"/>
      <c r="CX28" s="624"/>
      <c r="CY28" s="625"/>
      <c r="CZ28" s="628">
        <v>6.4</v>
      </c>
      <c r="DA28" s="653"/>
      <c r="DB28" s="653"/>
      <c r="DC28" s="657"/>
      <c r="DD28" s="632">
        <v>1065547</v>
      </c>
      <c r="DE28" s="624"/>
      <c r="DF28" s="624"/>
      <c r="DG28" s="624"/>
      <c r="DH28" s="624"/>
      <c r="DI28" s="624"/>
      <c r="DJ28" s="624"/>
      <c r="DK28" s="625"/>
      <c r="DL28" s="632">
        <v>1065547</v>
      </c>
      <c r="DM28" s="624"/>
      <c r="DN28" s="624"/>
      <c r="DO28" s="624"/>
      <c r="DP28" s="624"/>
      <c r="DQ28" s="624"/>
      <c r="DR28" s="624"/>
      <c r="DS28" s="624"/>
      <c r="DT28" s="624"/>
      <c r="DU28" s="624"/>
      <c r="DV28" s="625"/>
      <c r="DW28" s="628">
        <v>11.5</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92422</v>
      </c>
      <c r="S29" s="624"/>
      <c r="T29" s="624"/>
      <c r="U29" s="624"/>
      <c r="V29" s="624"/>
      <c r="W29" s="624"/>
      <c r="X29" s="624"/>
      <c r="Y29" s="625"/>
      <c r="Z29" s="626">
        <v>0.5</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72</v>
      </c>
      <c r="CG29" s="621"/>
      <c r="CH29" s="621"/>
      <c r="CI29" s="621"/>
      <c r="CJ29" s="621"/>
      <c r="CK29" s="621"/>
      <c r="CL29" s="621"/>
      <c r="CM29" s="621"/>
      <c r="CN29" s="621"/>
      <c r="CO29" s="621"/>
      <c r="CP29" s="621"/>
      <c r="CQ29" s="622"/>
      <c r="CR29" s="623">
        <v>1089704</v>
      </c>
      <c r="CS29" s="655"/>
      <c r="CT29" s="655"/>
      <c r="CU29" s="655"/>
      <c r="CV29" s="655"/>
      <c r="CW29" s="655"/>
      <c r="CX29" s="655"/>
      <c r="CY29" s="656"/>
      <c r="CZ29" s="628">
        <v>6.4</v>
      </c>
      <c r="DA29" s="653"/>
      <c r="DB29" s="653"/>
      <c r="DC29" s="657"/>
      <c r="DD29" s="632">
        <v>1065547</v>
      </c>
      <c r="DE29" s="655"/>
      <c r="DF29" s="655"/>
      <c r="DG29" s="655"/>
      <c r="DH29" s="655"/>
      <c r="DI29" s="655"/>
      <c r="DJ29" s="655"/>
      <c r="DK29" s="656"/>
      <c r="DL29" s="632">
        <v>1065547</v>
      </c>
      <c r="DM29" s="655"/>
      <c r="DN29" s="655"/>
      <c r="DO29" s="655"/>
      <c r="DP29" s="655"/>
      <c r="DQ29" s="655"/>
      <c r="DR29" s="655"/>
      <c r="DS29" s="655"/>
      <c r="DT29" s="655"/>
      <c r="DU29" s="655"/>
      <c r="DV29" s="656"/>
      <c r="DW29" s="628">
        <v>11.5</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2895861</v>
      </c>
      <c r="S30" s="624"/>
      <c r="T30" s="624"/>
      <c r="U30" s="624"/>
      <c r="V30" s="624"/>
      <c r="W30" s="624"/>
      <c r="X30" s="624"/>
      <c r="Y30" s="625"/>
      <c r="Z30" s="626">
        <v>16.3</v>
      </c>
      <c r="AA30" s="626"/>
      <c r="AB30" s="626"/>
      <c r="AC30" s="626"/>
      <c r="AD30" s="627" t="s">
        <v>130</v>
      </c>
      <c r="AE30" s="627"/>
      <c r="AF30" s="627"/>
      <c r="AG30" s="627"/>
      <c r="AH30" s="627"/>
      <c r="AI30" s="627"/>
      <c r="AJ30" s="627"/>
      <c r="AK30" s="627"/>
      <c r="AL30" s="628" t="s">
        <v>130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1062565</v>
      </c>
      <c r="CS30" s="624"/>
      <c r="CT30" s="624"/>
      <c r="CU30" s="624"/>
      <c r="CV30" s="624"/>
      <c r="CW30" s="624"/>
      <c r="CX30" s="624"/>
      <c r="CY30" s="625"/>
      <c r="CZ30" s="628">
        <v>6.3</v>
      </c>
      <c r="DA30" s="653"/>
      <c r="DB30" s="653"/>
      <c r="DC30" s="657"/>
      <c r="DD30" s="632">
        <v>1045839</v>
      </c>
      <c r="DE30" s="624"/>
      <c r="DF30" s="624"/>
      <c r="DG30" s="624"/>
      <c r="DH30" s="624"/>
      <c r="DI30" s="624"/>
      <c r="DJ30" s="624"/>
      <c r="DK30" s="625"/>
      <c r="DL30" s="632">
        <v>1045839</v>
      </c>
      <c r="DM30" s="624"/>
      <c r="DN30" s="624"/>
      <c r="DO30" s="624"/>
      <c r="DP30" s="624"/>
      <c r="DQ30" s="624"/>
      <c r="DR30" s="624"/>
      <c r="DS30" s="624"/>
      <c r="DT30" s="624"/>
      <c r="DU30" s="624"/>
      <c r="DV30" s="625"/>
      <c r="DW30" s="628">
        <v>11.3</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248</v>
      </c>
      <c r="S31" s="624"/>
      <c r="T31" s="624"/>
      <c r="U31" s="624"/>
      <c r="V31" s="624"/>
      <c r="W31" s="624"/>
      <c r="X31" s="624"/>
      <c r="Y31" s="625"/>
      <c r="Z31" s="626" t="s">
        <v>248</v>
      </c>
      <c r="AA31" s="626"/>
      <c r="AB31" s="626"/>
      <c r="AC31" s="626"/>
      <c r="AD31" s="627" t="s">
        <v>130</v>
      </c>
      <c r="AE31" s="627"/>
      <c r="AF31" s="627"/>
      <c r="AG31" s="627"/>
      <c r="AH31" s="627"/>
      <c r="AI31" s="627"/>
      <c r="AJ31" s="627"/>
      <c r="AK31" s="627"/>
      <c r="AL31" s="628" t="s">
        <v>130</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99.1</v>
      </c>
      <c r="BH31" s="667"/>
      <c r="BI31" s="667"/>
      <c r="BJ31" s="667"/>
      <c r="BK31" s="667"/>
      <c r="BL31" s="667"/>
      <c r="BM31" s="618">
        <v>97.3</v>
      </c>
      <c r="BN31" s="667"/>
      <c r="BO31" s="667"/>
      <c r="BP31" s="667"/>
      <c r="BQ31" s="668"/>
      <c r="BR31" s="679">
        <v>99</v>
      </c>
      <c r="BS31" s="667"/>
      <c r="BT31" s="667"/>
      <c r="BU31" s="667"/>
      <c r="BV31" s="667"/>
      <c r="BW31" s="667"/>
      <c r="BX31" s="618">
        <v>96.7</v>
      </c>
      <c r="BY31" s="667"/>
      <c r="BZ31" s="667"/>
      <c r="CA31" s="667"/>
      <c r="CB31" s="668"/>
      <c r="CD31" s="661"/>
      <c r="CE31" s="662"/>
      <c r="CF31" s="620" t="s">
        <v>316</v>
      </c>
      <c r="CG31" s="621"/>
      <c r="CH31" s="621"/>
      <c r="CI31" s="621"/>
      <c r="CJ31" s="621"/>
      <c r="CK31" s="621"/>
      <c r="CL31" s="621"/>
      <c r="CM31" s="621"/>
      <c r="CN31" s="621"/>
      <c r="CO31" s="621"/>
      <c r="CP31" s="621"/>
      <c r="CQ31" s="622"/>
      <c r="CR31" s="623">
        <v>27139</v>
      </c>
      <c r="CS31" s="655"/>
      <c r="CT31" s="655"/>
      <c r="CU31" s="655"/>
      <c r="CV31" s="655"/>
      <c r="CW31" s="655"/>
      <c r="CX31" s="655"/>
      <c r="CY31" s="656"/>
      <c r="CZ31" s="628">
        <v>0.2</v>
      </c>
      <c r="DA31" s="653"/>
      <c r="DB31" s="653"/>
      <c r="DC31" s="657"/>
      <c r="DD31" s="632">
        <v>19708</v>
      </c>
      <c r="DE31" s="655"/>
      <c r="DF31" s="655"/>
      <c r="DG31" s="655"/>
      <c r="DH31" s="655"/>
      <c r="DI31" s="655"/>
      <c r="DJ31" s="655"/>
      <c r="DK31" s="656"/>
      <c r="DL31" s="632">
        <v>19708</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1518778</v>
      </c>
      <c r="S32" s="624"/>
      <c r="T32" s="624"/>
      <c r="U32" s="624"/>
      <c r="V32" s="624"/>
      <c r="W32" s="624"/>
      <c r="X32" s="624"/>
      <c r="Y32" s="625"/>
      <c r="Z32" s="626">
        <v>8.6</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318</v>
      </c>
      <c r="AX32" s="620" t="s">
        <v>319</v>
      </c>
      <c r="AY32" s="621"/>
      <c r="AZ32" s="621"/>
      <c r="BA32" s="621"/>
      <c r="BB32" s="621"/>
      <c r="BC32" s="621"/>
      <c r="BD32" s="621"/>
      <c r="BE32" s="621"/>
      <c r="BF32" s="622"/>
      <c r="BG32" s="680">
        <v>99.3</v>
      </c>
      <c r="BH32" s="655"/>
      <c r="BI32" s="655"/>
      <c r="BJ32" s="655"/>
      <c r="BK32" s="655"/>
      <c r="BL32" s="655"/>
      <c r="BM32" s="629">
        <v>98</v>
      </c>
      <c r="BN32" s="655"/>
      <c r="BO32" s="655"/>
      <c r="BP32" s="655"/>
      <c r="BQ32" s="678"/>
      <c r="BR32" s="680">
        <v>99.2</v>
      </c>
      <c r="BS32" s="655"/>
      <c r="BT32" s="655"/>
      <c r="BU32" s="655"/>
      <c r="BV32" s="655"/>
      <c r="BW32" s="655"/>
      <c r="BX32" s="629">
        <v>97.6</v>
      </c>
      <c r="BY32" s="655"/>
      <c r="BZ32" s="655"/>
      <c r="CA32" s="655"/>
      <c r="CB32" s="678"/>
      <c r="CD32" s="663"/>
      <c r="CE32" s="664"/>
      <c r="CF32" s="620" t="s">
        <v>320</v>
      </c>
      <c r="CG32" s="621"/>
      <c r="CH32" s="621"/>
      <c r="CI32" s="621"/>
      <c r="CJ32" s="621"/>
      <c r="CK32" s="621"/>
      <c r="CL32" s="621"/>
      <c r="CM32" s="621"/>
      <c r="CN32" s="621"/>
      <c r="CO32" s="621"/>
      <c r="CP32" s="621"/>
      <c r="CQ32" s="622"/>
      <c r="CR32" s="623" t="s">
        <v>130</v>
      </c>
      <c r="CS32" s="624"/>
      <c r="CT32" s="624"/>
      <c r="CU32" s="624"/>
      <c r="CV32" s="624"/>
      <c r="CW32" s="624"/>
      <c r="CX32" s="624"/>
      <c r="CY32" s="625"/>
      <c r="CZ32" s="628" t="s">
        <v>248</v>
      </c>
      <c r="DA32" s="653"/>
      <c r="DB32" s="653"/>
      <c r="DC32" s="657"/>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34252</v>
      </c>
      <c r="S33" s="624"/>
      <c r="T33" s="624"/>
      <c r="U33" s="624"/>
      <c r="V33" s="624"/>
      <c r="W33" s="624"/>
      <c r="X33" s="624"/>
      <c r="Y33" s="625"/>
      <c r="Z33" s="626">
        <v>0.2</v>
      </c>
      <c r="AA33" s="626"/>
      <c r="AB33" s="626"/>
      <c r="AC33" s="626"/>
      <c r="AD33" s="627">
        <v>20313</v>
      </c>
      <c r="AE33" s="627"/>
      <c r="AF33" s="627"/>
      <c r="AG33" s="627"/>
      <c r="AH33" s="627"/>
      <c r="AI33" s="627"/>
      <c r="AJ33" s="627"/>
      <c r="AK33" s="627"/>
      <c r="AL33" s="628">
        <v>0.2</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98.9</v>
      </c>
      <c r="BH33" s="682"/>
      <c r="BI33" s="682"/>
      <c r="BJ33" s="682"/>
      <c r="BK33" s="682"/>
      <c r="BL33" s="682"/>
      <c r="BM33" s="683">
        <v>96.6</v>
      </c>
      <c r="BN33" s="682"/>
      <c r="BO33" s="682"/>
      <c r="BP33" s="682"/>
      <c r="BQ33" s="684"/>
      <c r="BR33" s="681">
        <v>98.9</v>
      </c>
      <c r="BS33" s="682"/>
      <c r="BT33" s="682"/>
      <c r="BU33" s="682"/>
      <c r="BV33" s="682"/>
      <c r="BW33" s="682"/>
      <c r="BX33" s="683">
        <v>96</v>
      </c>
      <c r="BY33" s="682"/>
      <c r="BZ33" s="682"/>
      <c r="CA33" s="682"/>
      <c r="CB33" s="684"/>
      <c r="CD33" s="620" t="s">
        <v>323</v>
      </c>
      <c r="CE33" s="621"/>
      <c r="CF33" s="621"/>
      <c r="CG33" s="621"/>
      <c r="CH33" s="621"/>
      <c r="CI33" s="621"/>
      <c r="CJ33" s="621"/>
      <c r="CK33" s="621"/>
      <c r="CL33" s="621"/>
      <c r="CM33" s="621"/>
      <c r="CN33" s="621"/>
      <c r="CO33" s="621"/>
      <c r="CP33" s="621"/>
      <c r="CQ33" s="622"/>
      <c r="CR33" s="623">
        <v>7370499</v>
      </c>
      <c r="CS33" s="655"/>
      <c r="CT33" s="655"/>
      <c r="CU33" s="655"/>
      <c r="CV33" s="655"/>
      <c r="CW33" s="655"/>
      <c r="CX33" s="655"/>
      <c r="CY33" s="656"/>
      <c r="CZ33" s="628">
        <v>43.5</v>
      </c>
      <c r="DA33" s="653"/>
      <c r="DB33" s="653"/>
      <c r="DC33" s="657"/>
      <c r="DD33" s="632">
        <v>5478437</v>
      </c>
      <c r="DE33" s="655"/>
      <c r="DF33" s="655"/>
      <c r="DG33" s="655"/>
      <c r="DH33" s="655"/>
      <c r="DI33" s="655"/>
      <c r="DJ33" s="655"/>
      <c r="DK33" s="656"/>
      <c r="DL33" s="632">
        <v>3896596</v>
      </c>
      <c r="DM33" s="655"/>
      <c r="DN33" s="655"/>
      <c r="DO33" s="655"/>
      <c r="DP33" s="655"/>
      <c r="DQ33" s="655"/>
      <c r="DR33" s="655"/>
      <c r="DS33" s="655"/>
      <c r="DT33" s="655"/>
      <c r="DU33" s="655"/>
      <c r="DV33" s="656"/>
      <c r="DW33" s="628">
        <v>42.1</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87085</v>
      </c>
      <c r="S34" s="624"/>
      <c r="T34" s="624"/>
      <c r="U34" s="624"/>
      <c r="V34" s="624"/>
      <c r="W34" s="624"/>
      <c r="X34" s="624"/>
      <c r="Y34" s="625"/>
      <c r="Z34" s="626">
        <v>0.5</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2661200</v>
      </c>
      <c r="CS34" s="624"/>
      <c r="CT34" s="624"/>
      <c r="CU34" s="624"/>
      <c r="CV34" s="624"/>
      <c r="CW34" s="624"/>
      <c r="CX34" s="624"/>
      <c r="CY34" s="625"/>
      <c r="CZ34" s="628">
        <v>15.7</v>
      </c>
      <c r="DA34" s="653"/>
      <c r="DB34" s="653"/>
      <c r="DC34" s="657"/>
      <c r="DD34" s="632">
        <v>1723939</v>
      </c>
      <c r="DE34" s="624"/>
      <c r="DF34" s="624"/>
      <c r="DG34" s="624"/>
      <c r="DH34" s="624"/>
      <c r="DI34" s="624"/>
      <c r="DJ34" s="624"/>
      <c r="DK34" s="625"/>
      <c r="DL34" s="632">
        <v>1516147</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271573</v>
      </c>
      <c r="S35" s="624"/>
      <c r="T35" s="624"/>
      <c r="U35" s="624"/>
      <c r="V35" s="624"/>
      <c r="W35" s="624"/>
      <c r="X35" s="624"/>
      <c r="Y35" s="625"/>
      <c r="Z35" s="626">
        <v>1.5</v>
      </c>
      <c r="AA35" s="626"/>
      <c r="AB35" s="626"/>
      <c r="AC35" s="626"/>
      <c r="AD35" s="627" t="s">
        <v>248</v>
      </c>
      <c r="AE35" s="627"/>
      <c r="AF35" s="627"/>
      <c r="AG35" s="627"/>
      <c r="AH35" s="627"/>
      <c r="AI35" s="627"/>
      <c r="AJ35" s="627"/>
      <c r="AK35" s="627"/>
      <c r="AL35" s="628" t="s">
        <v>130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72203</v>
      </c>
      <c r="CS35" s="655"/>
      <c r="CT35" s="655"/>
      <c r="CU35" s="655"/>
      <c r="CV35" s="655"/>
      <c r="CW35" s="655"/>
      <c r="CX35" s="655"/>
      <c r="CY35" s="656"/>
      <c r="CZ35" s="628">
        <v>0.4</v>
      </c>
      <c r="DA35" s="653"/>
      <c r="DB35" s="653"/>
      <c r="DC35" s="657"/>
      <c r="DD35" s="632">
        <v>68965</v>
      </c>
      <c r="DE35" s="655"/>
      <c r="DF35" s="655"/>
      <c r="DG35" s="655"/>
      <c r="DH35" s="655"/>
      <c r="DI35" s="655"/>
      <c r="DJ35" s="655"/>
      <c r="DK35" s="656"/>
      <c r="DL35" s="632">
        <v>68420</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943844</v>
      </c>
      <c r="S36" s="624"/>
      <c r="T36" s="624"/>
      <c r="U36" s="624"/>
      <c r="V36" s="624"/>
      <c r="W36" s="624"/>
      <c r="X36" s="624"/>
      <c r="Y36" s="625"/>
      <c r="Z36" s="626">
        <v>5.3</v>
      </c>
      <c r="AA36" s="626"/>
      <c r="AB36" s="626"/>
      <c r="AC36" s="626"/>
      <c r="AD36" s="627" t="s">
        <v>130</v>
      </c>
      <c r="AE36" s="627"/>
      <c r="AF36" s="627"/>
      <c r="AG36" s="627"/>
      <c r="AH36" s="627"/>
      <c r="AI36" s="627"/>
      <c r="AJ36" s="627"/>
      <c r="AK36" s="627"/>
      <c r="AL36" s="628" t="s">
        <v>130</v>
      </c>
      <c r="AM36" s="629"/>
      <c r="AN36" s="629"/>
      <c r="AO36" s="630"/>
      <c r="AP36" s="222"/>
      <c r="AQ36" s="689" t="s">
        <v>331</v>
      </c>
      <c r="AR36" s="690"/>
      <c r="AS36" s="690"/>
      <c r="AT36" s="690"/>
      <c r="AU36" s="690"/>
      <c r="AV36" s="690"/>
      <c r="AW36" s="690"/>
      <c r="AX36" s="690"/>
      <c r="AY36" s="691"/>
      <c r="AZ36" s="612">
        <v>2006620</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132540</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2482717</v>
      </c>
      <c r="CS36" s="624"/>
      <c r="CT36" s="624"/>
      <c r="CU36" s="624"/>
      <c r="CV36" s="624"/>
      <c r="CW36" s="624"/>
      <c r="CX36" s="624"/>
      <c r="CY36" s="625"/>
      <c r="CZ36" s="628">
        <v>14.6</v>
      </c>
      <c r="DA36" s="653"/>
      <c r="DB36" s="653"/>
      <c r="DC36" s="657"/>
      <c r="DD36" s="632">
        <v>2083372</v>
      </c>
      <c r="DE36" s="624"/>
      <c r="DF36" s="624"/>
      <c r="DG36" s="624"/>
      <c r="DH36" s="624"/>
      <c r="DI36" s="624"/>
      <c r="DJ36" s="624"/>
      <c r="DK36" s="625"/>
      <c r="DL36" s="632">
        <v>1279302</v>
      </c>
      <c r="DM36" s="624"/>
      <c r="DN36" s="624"/>
      <c r="DO36" s="624"/>
      <c r="DP36" s="624"/>
      <c r="DQ36" s="624"/>
      <c r="DR36" s="624"/>
      <c r="DS36" s="624"/>
      <c r="DT36" s="624"/>
      <c r="DU36" s="624"/>
      <c r="DV36" s="625"/>
      <c r="DW36" s="628">
        <v>13.8</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787615</v>
      </c>
      <c r="S37" s="624"/>
      <c r="T37" s="624"/>
      <c r="U37" s="624"/>
      <c r="V37" s="624"/>
      <c r="W37" s="624"/>
      <c r="X37" s="624"/>
      <c r="Y37" s="625"/>
      <c r="Z37" s="626">
        <v>4.4000000000000004</v>
      </c>
      <c r="AA37" s="626"/>
      <c r="AB37" s="626"/>
      <c r="AC37" s="626"/>
      <c r="AD37" s="627">
        <v>1797</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649433</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120627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610965</v>
      </c>
      <c r="CS37" s="655"/>
      <c r="CT37" s="655"/>
      <c r="CU37" s="655"/>
      <c r="CV37" s="655"/>
      <c r="CW37" s="655"/>
      <c r="CX37" s="655"/>
      <c r="CY37" s="656"/>
      <c r="CZ37" s="628">
        <v>3.6</v>
      </c>
      <c r="DA37" s="653"/>
      <c r="DB37" s="653"/>
      <c r="DC37" s="657"/>
      <c r="DD37" s="632">
        <v>610965</v>
      </c>
      <c r="DE37" s="655"/>
      <c r="DF37" s="655"/>
      <c r="DG37" s="655"/>
      <c r="DH37" s="655"/>
      <c r="DI37" s="655"/>
      <c r="DJ37" s="655"/>
      <c r="DK37" s="656"/>
      <c r="DL37" s="632">
        <v>608492</v>
      </c>
      <c r="DM37" s="655"/>
      <c r="DN37" s="655"/>
      <c r="DO37" s="655"/>
      <c r="DP37" s="655"/>
      <c r="DQ37" s="655"/>
      <c r="DR37" s="655"/>
      <c r="DS37" s="655"/>
      <c r="DT37" s="655"/>
      <c r="DU37" s="655"/>
      <c r="DV37" s="656"/>
      <c r="DW37" s="628">
        <v>6.6</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1680600</v>
      </c>
      <c r="S38" s="624"/>
      <c r="T38" s="624"/>
      <c r="U38" s="624"/>
      <c r="V38" s="624"/>
      <c r="W38" s="624"/>
      <c r="X38" s="624"/>
      <c r="Y38" s="625"/>
      <c r="Z38" s="626">
        <v>9.5</v>
      </c>
      <c r="AA38" s="626"/>
      <c r="AB38" s="626"/>
      <c r="AC38" s="626"/>
      <c r="AD38" s="627" t="s">
        <v>130</v>
      </c>
      <c r="AE38" s="627"/>
      <c r="AF38" s="627"/>
      <c r="AG38" s="627"/>
      <c r="AH38" s="627"/>
      <c r="AI38" s="627"/>
      <c r="AJ38" s="627"/>
      <c r="AK38" s="627"/>
      <c r="AL38" s="628" t="s">
        <v>130</v>
      </c>
      <c r="AM38" s="629"/>
      <c r="AN38" s="629"/>
      <c r="AO38" s="630"/>
      <c r="AQ38" s="686" t="s">
        <v>339</v>
      </c>
      <c r="AR38" s="687"/>
      <c r="AS38" s="687"/>
      <c r="AT38" s="687"/>
      <c r="AU38" s="687"/>
      <c r="AV38" s="687"/>
      <c r="AW38" s="687"/>
      <c r="AX38" s="687"/>
      <c r="AY38" s="688"/>
      <c r="AZ38" s="623">
        <v>30965</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5149</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1326222</v>
      </c>
      <c r="CS38" s="624"/>
      <c r="CT38" s="624"/>
      <c r="CU38" s="624"/>
      <c r="CV38" s="624"/>
      <c r="CW38" s="624"/>
      <c r="CX38" s="624"/>
      <c r="CY38" s="625"/>
      <c r="CZ38" s="628">
        <v>7.8</v>
      </c>
      <c r="DA38" s="653"/>
      <c r="DB38" s="653"/>
      <c r="DC38" s="657"/>
      <c r="DD38" s="632">
        <v>1070614</v>
      </c>
      <c r="DE38" s="624"/>
      <c r="DF38" s="624"/>
      <c r="DG38" s="624"/>
      <c r="DH38" s="624"/>
      <c r="DI38" s="624"/>
      <c r="DJ38" s="624"/>
      <c r="DK38" s="625"/>
      <c r="DL38" s="632">
        <v>1032727</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248</v>
      </c>
      <c r="AE39" s="627"/>
      <c r="AF39" s="627"/>
      <c r="AG39" s="627"/>
      <c r="AH39" s="627"/>
      <c r="AI39" s="627"/>
      <c r="AJ39" s="627"/>
      <c r="AK39" s="627"/>
      <c r="AL39" s="628" t="s">
        <v>130</v>
      </c>
      <c r="AM39" s="629"/>
      <c r="AN39" s="629"/>
      <c r="AO39" s="630"/>
      <c r="AQ39" s="686" t="s">
        <v>343</v>
      </c>
      <c r="AR39" s="687"/>
      <c r="AS39" s="687"/>
      <c r="AT39" s="687"/>
      <c r="AU39" s="687"/>
      <c r="AV39" s="687"/>
      <c r="AW39" s="687"/>
      <c r="AX39" s="687"/>
      <c r="AY39" s="688"/>
      <c r="AZ39" s="623" t="s">
        <v>130</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8116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553157</v>
      </c>
      <c r="CS39" s="655"/>
      <c r="CT39" s="655"/>
      <c r="CU39" s="655"/>
      <c r="CV39" s="655"/>
      <c r="CW39" s="655"/>
      <c r="CX39" s="655"/>
      <c r="CY39" s="656"/>
      <c r="CZ39" s="628">
        <v>3.3</v>
      </c>
      <c r="DA39" s="653"/>
      <c r="DB39" s="653"/>
      <c r="DC39" s="657"/>
      <c r="DD39" s="632">
        <v>531547</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169500</v>
      </c>
      <c r="S40" s="624"/>
      <c r="T40" s="624"/>
      <c r="U40" s="624"/>
      <c r="V40" s="624"/>
      <c r="W40" s="624"/>
      <c r="X40" s="624"/>
      <c r="Y40" s="625"/>
      <c r="Z40" s="626">
        <v>1</v>
      </c>
      <c r="AA40" s="626"/>
      <c r="AB40" s="626"/>
      <c r="AC40" s="626"/>
      <c r="AD40" s="627" t="s">
        <v>248</v>
      </c>
      <c r="AE40" s="627"/>
      <c r="AF40" s="627"/>
      <c r="AG40" s="627"/>
      <c r="AH40" s="627"/>
      <c r="AI40" s="627"/>
      <c r="AJ40" s="627"/>
      <c r="AK40" s="627"/>
      <c r="AL40" s="628" t="s">
        <v>130</v>
      </c>
      <c r="AM40" s="629"/>
      <c r="AN40" s="629"/>
      <c r="AO40" s="630"/>
      <c r="AQ40" s="686" t="s">
        <v>347</v>
      </c>
      <c r="AR40" s="687"/>
      <c r="AS40" s="687"/>
      <c r="AT40" s="687"/>
      <c r="AU40" s="687"/>
      <c r="AV40" s="687"/>
      <c r="AW40" s="687"/>
      <c r="AX40" s="687"/>
      <c r="AY40" s="688"/>
      <c r="AZ40" s="623" t="s">
        <v>130</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112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275000</v>
      </c>
      <c r="CS40" s="624"/>
      <c r="CT40" s="624"/>
      <c r="CU40" s="624"/>
      <c r="CV40" s="624"/>
      <c r="CW40" s="624"/>
      <c r="CX40" s="624"/>
      <c r="CY40" s="625"/>
      <c r="CZ40" s="628">
        <v>1.6</v>
      </c>
      <c r="DA40" s="653"/>
      <c r="DB40" s="653"/>
      <c r="DC40" s="657"/>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17715956</v>
      </c>
      <c r="S41" s="696"/>
      <c r="T41" s="696"/>
      <c r="U41" s="696"/>
      <c r="V41" s="696"/>
      <c r="W41" s="696"/>
      <c r="X41" s="696"/>
      <c r="Y41" s="700"/>
      <c r="Z41" s="701">
        <v>100</v>
      </c>
      <c r="AA41" s="701"/>
      <c r="AB41" s="701"/>
      <c r="AC41" s="701"/>
      <c r="AD41" s="702">
        <v>9089171</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306010</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248</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1020212</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343</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3195291</v>
      </c>
      <c r="CS42" s="655"/>
      <c r="CT42" s="655"/>
      <c r="CU42" s="655"/>
      <c r="CV42" s="655"/>
      <c r="CW42" s="655"/>
      <c r="CX42" s="655"/>
      <c r="CY42" s="656"/>
      <c r="CZ42" s="628">
        <v>18.8</v>
      </c>
      <c r="DA42" s="653"/>
      <c r="DB42" s="653"/>
      <c r="DC42" s="657"/>
      <c r="DD42" s="632">
        <v>845643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98554</v>
      </c>
      <c r="CS43" s="655"/>
      <c r="CT43" s="655"/>
      <c r="CU43" s="655"/>
      <c r="CV43" s="655"/>
      <c r="CW43" s="655"/>
      <c r="CX43" s="655"/>
      <c r="CY43" s="656"/>
      <c r="CZ43" s="628">
        <v>0.6</v>
      </c>
      <c r="DA43" s="653"/>
      <c r="DB43" s="653"/>
      <c r="DC43" s="657"/>
      <c r="DD43" s="632">
        <v>98554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3195291</v>
      </c>
      <c r="CS44" s="624"/>
      <c r="CT44" s="624"/>
      <c r="CU44" s="624"/>
      <c r="CV44" s="624"/>
      <c r="CW44" s="624"/>
      <c r="CX44" s="624"/>
      <c r="CY44" s="625"/>
      <c r="CZ44" s="628">
        <v>18.8</v>
      </c>
      <c r="DA44" s="629"/>
      <c r="DB44" s="629"/>
      <c r="DC44" s="635"/>
      <c r="DD44" s="632">
        <v>845643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1392707</v>
      </c>
      <c r="CS45" s="655"/>
      <c r="CT45" s="655"/>
      <c r="CU45" s="655"/>
      <c r="CV45" s="655"/>
      <c r="CW45" s="655"/>
      <c r="CX45" s="655"/>
      <c r="CY45" s="656"/>
      <c r="CZ45" s="628">
        <v>8.1999999999999993</v>
      </c>
      <c r="DA45" s="653"/>
      <c r="DB45" s="653"/>
      <c r="DC45" s="657"/>
      <c r="DD45" s="632">
        <v>134283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1643534</v>
      </c>
      <c r="CS46" s="624"/>
      <c r="CT46" s="624"/>
      <c r="CU46" s="624"/>
      <c r="CV46" s="624"/>
      <c r="CW46" s="624"/>
      <c r="CX46" s="624"/>
      <c r="CY46" s="625"/>
      <c r="CZ46" s="628">
        <v>9.6999999999999993</v>
      </c>
      <c r="DA46" s="629"/>
      <c r="DB46" s="629"/>
      <c r="DC46" s="635"/>
      <c r="DD46" s="632">
        <v>705959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t="s">
        <v>130</v>
      </c>
      <c r="CS47" s="655"/>
      <c r="CT47" s="655"/>
      <c r="CU47" s="655"/>
      <c r="CV47" s="655"/>
      <c r="CW47" s="655"/>
      <c r="CX47" s="655"/>
      <c r="CY47" s="656"/>
      <c r="CZ47" s="628" t="s">
        <v>130</v>
      </c>
      <c r="DA47" s="653"/>
      <c r="DB47" s="653"/>
      <c r="DC47" s="657"/>
      <c r="DD47" s="632" t="s">
        <v>130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366</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16955496</v>
      </c>
      <c r="CS49" s="682"/>
      <c r="CT49" s="682"/>
      <c r="CU49" s="682"/>
      <c r="CV49" s="682"/>
      <c r="CW49" s="682"/>
      <c r="CX49" s="682"/>
      <c r="CY49" s="711"/>
      <c r="CZ49" s="703">
        <v>100</v>
      </c>
      <c r="DA49" s="712"/>
      <c r="DB49" s="712"/>
      <c r="DC49" s="713"/>
      <c r="DD49" s="714">
        <v>10118835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MiZ9f798motTnD7RkDtC8sszxdN1ryHQI71Au+rO0ZdbT0caCwhHn4tQnl4jbEm3qcYy7S6Jk9XYC3Xk8u2fg==" saltValue="6YxrTswTylQDuvqeWxxUZ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Z33" sqref="AZ33:BD33"/>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17703</v>
      </c>
      <c r="R7" s="753"/>
      <c r="S7" s="753"/>
      <c r="T7" s="753"/>
      <c r="U7" s="753"/>
      <c r="V7" s="753">
        <v>16943</v>
      </c>
      <c r="W7" s="753"/>
      <c r="X7" s="753"/>
      <c r="Y7" s="753"/>
      <c r="Z7" s="753"/>
      <c r="AA7" s="753">
        <v>760</v>
      </c>
      <c r="AB7" s="753"/>
      <c r="AC7" s="753"/>
      <c r="AD7" s="753"/>
      <c r="AE7" s="754"/>
      <c r="AF7" s="755">
        <v>745</v>
      </c>
      <c r="AG7" s="756"/>
      <c r="AH7" s="756"/>
      <c r="AI7" s="756"/>
      <c r="AJ7" s="757"/>
      <c r="AK7" s="758">
        <v>264</v>
      </c>
      <c r="AL7" s="759"/>
      <c r="AM7" s="759"/>
      <c r="AN7" s="759"/>
      <c r="AO7" s="759"/>
      <c r="AP7" s="759">
        <v>12838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602</v>
      </c>
      <c r="BT7" s="747"/>
      <c r="BU7" s="747"/>
      <c r="BV7" s="747"/>
      <c r="BW7" s="747"/>
      <c r="BX7" s="747"/>
      <c r="BY7" s="747"/>
      <c r="BZ7" s="747"/>
      <c r="CA7" s="747"/>
      <c r="CB7" s="747"/>
      <c r="CC7" s="747"/>
      <c r="CD7" s="747"/>
      <c r="CE7" s="747"/>
      <c r="CF7" s="747"/>
      <c r="CG7" s="762"/>
      <c r="CH7" s="743">
        <v>8</v>
      </c>
      <c r="CI7" s="744"/>
      <c r="CJ7" s="744"/>
      <c r="CK7" s="744"/>
      <c r="CL7" s="745"/>
      <c r="CM7" s="743">
        <v>61</v>
      </c>
      <c r="CN7" s="744"/>
      <c r="CO7" s="744"/>
      <c r="CP7" s="744"/>
      <c r="CQ7" s="745"/>
      <c r="CR7" s="743">
        <v>16</v>
      </c>
      <c r="CS7" s="744"/>
      <c r="CT7" s="744"/>
      <c r="CU7" s="744"/>
      <c r="CV7" s="745"/>
      <c r="CW7" s="743" t="s">
        <v>603</v>
      </c>
      <c r="CX7" s="744"/>
      <c r="CY7" s="744"/>
      <c r="CZ7" s="744"/>
      <c r="DA7" s="745"/>
      <c r="DB7" s="743" t="s">
        <v>603</v>
      </c>
      <c r="DC7" s="744"/>
      <c r="DD7" s="744"/>
      <c r="DE7" s="744"/>
      <c r="DF7" s="745"/>
      <c r="DG7" s="743" t="s">
        <v>603</v>
      </c>
      <c r="DH7" s="744"/>
      <c r="DI7" s="744"/>
      <c r="DJ7" s="744"/>
      <c r="DK7" s="745"/>
      <c r="DL7" s="743" t="s">
        <v>603</v>
      </c>
      <c r="DM7" s="744"/>
      <c r="DN7" s="744"/>
      <c r="DO7" s="744"/>
      <c r="DP7" s="745"/>
      <c r="DQ7" s="743" t="s">
        <v>603</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13</v>
      </c>
      <c r="R8" s="784"/>
      <c r="S8" s="784"/>
      <c r="T8" s="784"/>
      <c r="U8" s="784"/>
      <c r="V8" s="784">
        <v>13</v>
      </c>
      <c r="W8" s="784"/>
      <c r="X8" s="784"/>
      <c r="Y8" s="784"/>
      <c r="Z8" s="784"/>
      <c r="AA8" s="784" t="s">
        <v>603</v>
      </c>
      <c r="AB8" s="784"/>
      <c r="AC8" s="784"/>
      <c r="AD8" s="784"/>
      <c r="AE8" s="785"/>
      <c r="AF8" s="786" t="s">
        <v>603</v>
      </c>
      <c r="AG8" s="787"/>
      <c r="AH8" s="787"/>
      <c r="AI8" s="787"/>
      <c r="AJ8" s="788"/>
      <c r="AK8" s="769">
        <v>3</v>
      </c>
      <c r="AL8" s="770"/>
      <c r="AM8" s="770"/>
      <c r="AN8" s="770"/>
      <c r="AO8" s="770"/>
      <c r="AP8" s="770" t="s">
        <v>603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746</v>
      </c>
      <c r="AG23" s="793"/>
      <c r="AH23" s="793"/>
      <c r="AI23" s="793"/>
      <c r="AJ23" s="796"/>
      <c r="AK23" s="797"/>
      <c r="AL23" s="798"/>
      <c r="AM23" s="798"/>
      <c r="AN23" s="798"/>
      <c r="AO23" s="798"/>
      <c r="AP23" s="793"/>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4201</v>
      </c>
      <c r="R28" s="823"/>
      <c r="S28" s="823"/>
      <c r="T28" s="823"/>
      <c r="U28" s="823"/>
      <c r="V28" s="823">
        <v>4069</v>
      </c>
      <c r="W28" s="823"/>
      <c r="X28" s="823"/>
      <c r="Y28" s="823"/>
      <c r="Z28" s="823"/>
      <c r="AA28" s="823">
        <v>133</v>
      </c>
      <c r="AB28" s="823"/>
      <c r="AC28" s="823"/>
      <c r="AD28" s="823"/>
      <c r="AE28" s="824"/>
      <c r="AF28" s="825">
        <v>133</v>
      </c>
      <c r="AG28" s="823"/>
      <c r="AH28" s="823"/>
      <c r="AI28" s="823"/>
      <c r="AJ28" s="826"/>
      <c r="AK28" s="827">
        <v>306</v>
      </c>
      <c r="AL28" s="828"/>
      <c r="AM28" s="828"/>
      <c r="AN28" s="828"/>
      <c r="AO28" s="828"/>
      <c r="AP28" s="828" t="s">
        <v>603</v>
      </c>
      <c r="AQ28" s="828"/>
      <c r="AR28" s="828"/>
      <c r="AS28" s="828"/>
      <c r="AT28" s="828"/>
      <c r="AU28" s="828" t="s">
        <v>603</v>
      </c>
      <c r="AV28" s="828"/>
      <c r="AW28" s="828"/>
      <c r="AX28" s="828"/>
      <c r="AY28" s="828"/>
      <c r="AZ28" s="829" t="s">
        <v>603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3676</v>
      </c>
      <c r="R29" s="784"/>
      <c r="S29" s="784"/>
      <c r="T29" s="784"/>
      <c r="U29" s="784"/>
      <c r="V29" s="784">
        <v>3400</v>
      </c>
      <c r="W29" s="784"/>
      <c r="X29" s="784"/>
      <c r="Y29" s="784"/>
      <c r="Z29" s="784"/>
      <c r="AA29" s="784">
        <v>276</v>
      </c>
      <c r="AB29" s="784"/>
      <c r="AC29" s="784"/>
      <c r="AD29" s="784"/>
      <c r="AE29" s="785"/>
      <c r="AF29" s="786">
        <v>276</v>
      </c>
      <c r="AG29" s="787"/>
      <c r="AH29" s="787"/>
      <c r="AI29" s="787"/>
      <c r="AJ29" s="788"/>
      <c r="AK29" s="834">
        <v>530</v>
      </c>
      <c r="AL29" s="830"/>
      <c r="AM29" s="830"/>
      <c r="AN29" s="830"/>
      <c r="AO29" s="830"/>
      <c r="AP29" s="830" t="s">
        <v>603</v>
      </c>
      <c r="AQ29" s="830"/>
      <c r="AR29" s="830"/>
      <c r="AS29" s="830"/>
      <c r="AT29" s="830"/>
      <c r="AU29" s="830" t="s">
        <v>603</v>
      </c>
      <c r="AV29" s="830"/>
      <c r="AW29" s="830"/>
      <c r="AX29" s="830"/>
      <c r="AY29" s="830"/>
      <c r="AZ29" s="831" t="s">
        <v>603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533</v>
      </c>
      <c r="R30" s="784"/>
      <c r="S30" s="784"/>
      <c r="T30" s="784"/>
      <c r="U30" s="784"/>
      <c r="V30" s="784">
        <v>530</v>
      </c>
      <c r="W30" s="784"/>
      <c r="X30" s="784"/>
      <c r="Y30" s="784"/>
      <c r="Z30" s="784"/>
      <c r="AA30" s="784">
        <v>4</v>
      </c>
      <c r="AB30" s="784"/>
      <c r="AC30" s="784"/>
      <c r="AD30" s="784"/>
      <c r="AE30" s="785"/>
      <c r="AF30" s="786">
        <v>4</v>
      </c>
      <c r="AG30" s="787"/>
      <c r="AH30" s="787"/>
      <c r="AI30" s="787"/>
      <c r="AJ30" s="788"/>
      <c r="AK30" s="834">
        <v>112</v>
      </c>
      <c r="AL30" s="830"/>
      <c r="AM30" s="830"/>
      <c r="AN30" s="830"/>
      <c r="AO30" s="830"/>
      <c r="AP30" s="830" t="s">
        <v>603</v>
      </c>
      <c r="AQ30" s="830"/>
      <c r="AR30" s="830"/>
      <c r="AS30" s="830"/>
      <c r="AT30" s="830"/>
      <c r="AU30" s="830" t="s">
        <v>603</v>
      </c>
      <c r="AV30" s="830"/>
      <c r="AW30" s="830"/>
      <c r="AX30" s="830"/>
      <c r="AY30" s="830"/>
      <c r="AZ30" s="831" t="s">
        <v>603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626</v>
      </c>
      <c r="R31" s="784"/>
      <c r="S31" s="784"/>
      <c r="T31" s="784"/>
      <c r="U31" s="784"/>
      <c r="V31" s="784">
        <v>519</v>
      </c>
      <c r="W31" s="784"/>
      <c r="X31" s="784"/>
      <c r="Y31" s="784"/>
      <c r="Z31" s="784"/>
      <c r="AA31" s="784">
        <v>107</v>
      </c>
      <c r="AB31" s="784"/>
      <c r="AC31" s="784"/>
      <c r="AD31" s="784"/>
      <c r="AE31" s="785"/>
      <c r="AF31" s="786">
        <v>707</v>
      </c>
      <c r="AG31" s="787"/>
      <c r="AH31" s="787"/>
      <c r="AI31" s="787"/>
      <c r="AJ31" s="788"/>
      <c r="AK31" s="834">
        <v>4</v>
      </c>
      <c r="AL31" s="830"/>
      <c r="AM31" s="830"/>
      <c r="AN31" s="830"/>
      <c r="AO31" s="830"/>
      <c r="AP31" s="830">
        <v>1570</v>
      </c>
      <c r="AQ31" s="830"/>
      <c r="AR31" s="830"/>
      <c r="AS31" s="830"/>
      <c r="AT31" s="830"/>
      <c r="AU31" s="830">
        <v>19</v>
      </c>
      <c r="AV31" s="830"/>
      <c r="AW31" s="830"/>
      <c r="AX31" s="830"/>
      <c r="AY31" s="830"/>
      <c r="AZ31" s="831" t="s">
        <v>603</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1550</v>
      </c>
      <c r="R32" s="784"/>
      <c r="S32" s="784"/>
      <c r="T32" s="784"/>
      <c r="U32" s="784"/>
      <c r="V32" s="784">
        <v>1353</v>
      </c>
      <c r="W32" s="784"/>
      <c r="X32" s="784"/>
      <c r="Y32" s="784"/>
      <c r="Z32" s="784"/>
      <c r="AA32" s="784">
        <v>197</v>
      </c>
      <c r="AB32" s="784"/>
      <c r="AC32" s="784"/>
      <c r="AD32" s="784"/>
      <c r="AE32" s="785"/>
      <c r="AF32" s="786">
        <v>74</v>
      </c>
      <c r="AG32" s="787"/>
      <c r="AH32" s="787"/>
      <c r="AI32" s="787"/>
      <c r="AJ32" s="788"/>
      <c r="AK32" s="834">
        <v>619</v>
      </c>
      <c r="AL32" s="830"/>
      <c r="AM32" s="830"/>
      <c r="AN32" s="830"/>
      <c r="AO32" s="830"/>
      <c r="AP32" s="830">
        <v>7164</v>
      </c>
      <c r="AQ32" s="830"/>
      <c r="AR32" s="830"/>
      <c r="AS32" s="830"/>
      <c r="AT32" s="830"/>
      <c r="AU32" s="830">
        <v>5065</v>
      </c>
      <c r="AV32" s="830"/>
      <c r="AW32" s="830"/>
      <c r="AX32" s="830"/>
      <c r="AY32" s="830"/>
      <c r="AZ32" s="831" t="s">
        <v>603</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1194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597</v>
      </c>
      <c r="C68" s="870"/>
      <c r="D68" s="870"/>
      <c r="E68" s="870"/>
      <c r="F68" s="870"/>
      <c r="G68" s="870"/>
      <c r="H68" s="870"/>
      <c r="I68" s="870"/>
      <c r="J68" s="870"/>
      <c r="K68" s="870"/>
      <c r="L68" s="870"/>
      <c r="M68" s="870"/>
      <c r="N68" s="870"/>
      <c r="O68" s="870"/>
      <c r="P68" s="871"/>
      <c r="Q68" s="872">
        <v>7703</v>
      </c>
      <c r="R68" s="866"/>
      <c r="S68" s="866"/>
      <c r="T68" s="866"/>
      <c r="U68" s="866"/>
      <c r="V68" s="866">
        <v>7520</v>
      </c>
      <c r="W68" s="866"/>
      <c r="X68" s="866"/>
      <c r="Y68" s="866"/>
      <c r="Z68" s="866"/>
      <c r="AA68" s="866">
        <v>182</v>
      </c>
      <c r="AB68" s="866"/>
      <c r="AC68" s="866"/>
      <c r="AD68" s="866"/>
      <c r="AE68" s="866"/>
      <c r="AF68" s="866">
        <v>182</v>
      </c>
      <c r="AG68" s="866"/>
      <c r="AH68" s="866"/>
      <c r="AI68" s="866"/>
      <c r="AJ68" s="866"/>
      <c r="AK68" s="866">
        <v>11</v>
      </c>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598</v>
      </c>
      <c r="C69" s="874"/>
      <c r="D69" s="874"/>
      <c r="E69" s="874"/>
      <c r="F69" s="874"/>
      <c r="G69" s="874"/>
      <c r="H69" s="874"/>
      <c r="I69" s="874"/>
      <c r="J69" s="874"/>
      <c r="K69" s="874"/>
      <c r="L69" s="874"/>
      <c r="M69" s="874"/>
      <c r="N69" s="874"/>
      <c r="O69" s="874"/>
      <c r="P69" s="875"/>
      <c r="Q69" s="876">
        <v>25</v>
      </c>
      <c r="R69" s="830"/>
      <c r="S69" s="830"/>
      <c r="T69" s="830"/>
      <c r="U69" s="830"/>
      <c r="V69" s="830">
        <v>20</v>
      </c>
      <c r="W69" s="830"/>
      <c r="X69" s="830"/>
      <c r="Y69" s="830"/>
      <c r="Z69" s="830"/>
      <c r="AA69" s="830">
        <v>5</v>
      </c>
      <c r="AB69" s="830"/>
      <c r="AC69" s="830"/>
      <c r="AD69" s="830"/>
      <c r="AE69" s="830"/>
      <c r="AF69" s="830">
        <v>5</v>
      </c>
      <c r="AG69" s="830"/>
      <c r="AH69" s="830"/>
      <c r="AI69" s="830"/>
      <c r="AJ69" s="830"/>
      <c r="AK69" s="830">
        <v>7</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599</v>
      </c>
      <c r="C70" s="874"/>
      <c r="D70" s="874"/>
      <c r="E70" s="874"/>
      <c r="F70" s="874"/>
      <c r="G70" s="874"/>
      <c r="H70" s="874"/>
      <c r="I70" s="874"/>
      <c r="J70" s="874"/>
      <c r="K70" s="874"/>
      <c r="L70" s="874"/>
      <c r="M70" s="874"/>
      <c r="N70" s="874"/>
      <c r="O70" s="874"/>
      <c r="P70" s="875"/>
      <c r="Q70" s="876">
        <v>181</v>
      </c>
      <c r="R70" s="830"/>
      <c r="S70" s="830"/>
      <c r="T70" s="830"/>
      <c r="U70" s="830"/>
      <c r="V70" s="830">
        <v>172</v>
      </c>
      <c r="W70" s="830"/>
      <c r="X70" s="830"/>
      <c r="Y70" s="830"/>
      <c r="Z70" s="830"/>
      <c r="AA70" s="830">
        <v>9</v>
      </c>
      <c r="AB70" s="830"/>
      <c r="AC70" s="830"/>
      <c r="AD70" s="830"/>
      <c r="AE70" s="830"/>
      <c r="AF70" s="830">
        <v>9</v>
      </c>
      <c r="AG70" s="830"/>
      <c r="AH70" s="830"/>
      <c r="AI70" s="830"/>
      <c r="AJ70" s="830"/>
      <c r="AK70" s="830">
        <v>61</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600</v>
      </c>
      <c r="C71" s="874"/>
      <c r="D71" s="874"/>
      <c r="E71" s="874"/>
      <c r="F71" s="874"/>
      <c r="G71" s="874"/>
      <c r="H71" s="874"/>
      <c r="I71" s="874"/>
      <c r="J71" s="874"/>
      <c r="K71" s="874"/>
      <c r="L71" s="874"/>
      <c r="M71" s="874"/>
      <c r="N71" s="874"/>
      <c r="O71" s="874"/>
      <c r="P71" s="875"/>
      <c r="Q71" s="876">
        <v>230672</v>
      </c>
      <c r="R71" s="830"/>
      <c r="S71" s="830"/>
      <c r="T71" s="830"/>
      <c r="U71" s="830"/>
      <c r="V71" s="830">
        <v>226071</v>
      </c>
      <c r="W71" s="830"/>
      <c r="X71" s="830"/>
      <c r="Y71" s="830"/>
      <c r="Z71" s="830"/>
      <c r="AA71" s="830">
        <v>4601</v>
      </c>
      <c r="AB71" s="830"/>
      <c r="AC71" s="830"/>
      <c r="AD71" s="830"/>
      <c r="AE71" s="830"/>
      <c r="AF71" s="830">
        <v>4601</v>
      </c>
      <c r="AG71" s="830"/>
      <c r="AH71" s="830"/>
      <c r="AI71" s="830"/>
      <c r="AJ71" s="830"/>
      <c r="AK71" s="830">
        <v>2777</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601</v>
      </c>
      <c r="C72" s="874"/>
      <c r="D72" s="874"/>
      <c r="E72" s="874"/>
      <c r="F72" s="874"/>
      <c r="G72" s="874"/>
      <c r="H72" s="874"/>
      <c r="I72" s="874"/>
      <c r="J72" s="874"/>
      <c r="K72" s="874"/>
      <c r="L72" s="874"/>
      <c r="M72" s="874"/>
      <c r="N72" s="874"/>
      <c r="O72" s="874"/>
      <c r="P72" s="875"/>
      <c r="Q72" s="876">
        <v>2258</v>
      </c>
      <c r="R72" s="830"/>
      <c r="S72" s="830"/>
      <c r="T72" s="830"/>
      <c r="U72" s="830"/>
      <c r="V72" s="830">
        <v>2186</v>
      </c>
      <c r="W72" s="830"/>
      <c r="X72" s="830"/>
      <c r="Y72" s="830"/>
      <c r="Z72" s="830"/>
      <c r="AA72" s="830">
        <v>72</v>
      </c>
      <c r="AB72" s="830"/>
      <c r="AC72" s="830"/>
      <c r="AD72" s="830"/>
      <c r="AE72" s="830"/>
      <c r="AF72" s="830">
        <v>72</v>
      </c>
      <c r="AG72" s="830"/>
      <c r="AH72" s="830"/>
      <c r="AI72" s="830"/>
      <c r="AJ72" s="830"/>
      <c r="AK72" s="830">
        <v>0</v>
      </c>
      <c r="AL72" s="830"/>
      <c r="AM72" s="830"/>
      <c r="AN72" s="830"/>
      <c r="AO72" s="830"/>
      <c r="AP72" s="830">
        <v>879</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310</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310</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310</v>
      </c>
      <c r="DR109" s="893"/>
      <c r="DS109" s="893"/>
      <c r="DT109" s="893"/>
      <c r="DU109" s="894"/>
      <c r="DV109" s="892" t="s">
        <v>435</v>
      </c>
      <c r="DW109" s="893"/>
      <c r="DX109" s="893"/>
      <c r="DY109" s="893"/>
      <c r="DZ109" s="895"/>
    </row>
    <row r="110" spans="1:131" s="230" customFormat="1" ht="26.25" customHeight="1" x14ac:dyDescent="0.2">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882726</v>
      </c>
      <c r="AB110" s="900"/>
      <c r="AC110" s="900"/>
      <c r="AD110" s="900"/>
      <c r="AE110" s="901"/>
      <c r="AF110" s="902">
        <v>954167</v>
      </c>
      <c r="AG110" s="900"/>
      <c r="AH110" s="900"/>
      <c r="AI110" s="900"/>
      <c r="AJ110" s="901"/>
      <c r="AK110" s="902">
        <v>1089704</v>
      </c>
      <c r="AL110" s="900"/>
      <c r="AM110" s="900"/>
      <c r="AN110" s="900"/>
      <c r="AO110" s="901"/>
      <c r="AP110" s="903">
        <v>13.9</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8407861</v>
      </c>
      <c r="BR110" s="931"/>
      <c r="BS110" s="931"/>
      <c r="BT110" s="931"/>
      <c r="BU110" s="931"/>
      <c r="BV110" s="931">
        <v>12220387</v>
      </c>
      <c r="BW110" s="931"/>
      <c r="BX110" s="931"/>
      <c r="BY110" s="931"/>
      <c r="BZ110" s="931"/>
      <c r="CA110" s="931">
        <v>12838422</v>
      </c>
      <c r="CB110" s="931"/>
      <c r="CC110" s="931"/>
      <c r="CD110" s="931"/>
      <c r="CE110" s="931"/>
      <c r="CF110" s="944">
        <v>164.1</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442</v>
      </c>
      <c r="DM110" s="931"/>
      <c r="DN110" s="931"/>
      <c r="DO110" s="931"/>
      <c r="DP110" s="931"/>
      <c r="DQ110" s="931" t="s">
        <v>442</v>
      </c>
      <c r="DR110" s="931"/>
      <c r="DS110" s="931"/>
      <c r="DT110" s="931"/>
      <c r="DU110" s="931"/>
      <c r="DV110" s="932" t="s">
        <v>441</v>
      </c>
      <c r="DW110" s="932"/>
      <c r="DX110" s="932"/>
      <c r="DY110" s="932"/>
      <c r="DZ110" s="933"/>
    </row>
    <row r="111" spans="1:131" s="230" customFormat="1" ht="26.25" customHeight="1" x14ac:dyDescent="0.2">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442</v>
      </c>
      <c r="AG111" s="938"/>
      <c r="AH111" s="938"/>
      <c r="AI111" s="938"/>
      <c r="AJ111" s="939"/>
      <c r="AK111" s="940" t="s">
        <v>444</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442</v>
      </c>
      <c r="BR111" s="926"/>
      <c r="BS111" s="926"/>
      <c r="BT111" s="926"/>
      <c r="BU111" s="926"/>
      <c r="BV111" s="926" t="s">
        <v>441</v>
      </c>
      <c r="BW111" s="926"/>
      <c r="BX111" s="926"/>
      <c r="BY111" s="926"/>
      <c r="BZ111" s="926"/>
      <c r="CA111" s="926" t="s">
        <v>442</v>
      </c>
      <c r="CB111" s="926"/>
      <c r="CC111" s="926"/>
      <c r="CD111" s="926"/>
      <c r="CE111" s="926"/>
      <c r="CF111" s="920" t="s">
        <v>441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441</v>
      </c>
      <c r="DM111" s="926"/>
      <c r="DN111" s="926"/>
      <c r="DO111" s="926"/>
      <c r="DP111" s="926"/>
      <c r="DQ111" s="926" t="s">
        <v>441</v>
      </c>
      <c r="DR111" s="926"/>
      <c r="DS111" s="926"/>
      <c r="DT111" s="926"/>
      <c r="DU111" s="926"/>
      <c r="DV111" s="927" t="s">
        <v>442</v>
      </c>
      <c r="DW111" s="927"/>
      <c r="DX111" s="927"/>
      <c r="DY111" s="927"/>
      <c r="DZ111" s="928"/>
    </row>
    <row r="112" spans="1:131" s="230"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449</v>
      </c>
      <c r="AG112" s="959"/>
      <c r="AH112" s="959"/>
      <c r="AI112" s="959"/>
      <c r="AJ112" s="960"/>
      <c r="AK112" s="961" t="s">
        <v>130</v>
      </c>
      <c r="AL112" s="959"/>
      <c r="AM112" s="959"/>
      <c r="AN112" s="959"/>
      <c r="AO112" s="960"/>
      <c r="AP112" s="962" t="s">
        <v>450</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5855163</v>
      </c>
      <c r="BR112" s="926"/>
      <c r="BS112" s="926"/>
      <c r="BT112" s="926"/>
      <c r="BU112" s="926"/>
      <c r="BV112" s="926">
        <v>5431274</v>
      </c>
      <c r="BW112" s="926"/>
      <c r="BX112" s="926"/>
      <c r="BY112" s="926"/>
      <c r="BZ112" s="926"/>
      <c r="CA112" s="926">
        <v>5083574</v>
      </c>
      <c r="CB112" s="926"/>
      <c r="CC112" s="926"/>
      <c r="CD112" s="926"/>
      <c r="CE112" s="926"/>
      <c r="CF112" s="920">
        <v>65</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453</v>
      </c>
      <c r="DM112" s="926"/>
      <c r="DN112" s="926"/>
      <c r="DO112" s="926"/>
      <c r="DP112" s="926"/>
      <c r="DQ112" s="926" t="s">
        <v>453</v>
      </c>
      <c r="DR112" s="926"/>
      <c r="DS112" s="926"/>
      <c r="DT112" s="926"/>
      <c r="DU112" s="926"/>
      <c r="DV112" s="927" t="s">
        <v>130</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438071</v>
      </c>
      <c r="AB113" s="938"/>
      <c r="AC113" s="938"/>
      <c r="AD113" s="938"/>
      <c r="AE113" s="939"/>
      <c r="AF113" s="940">
        <v>471736</v>
      </c>
      <c r="AG113" s="938"/>
      <c r="AH113" s="938"/>
      <c r="AI113" s="938"/>
      <c r="AJ113" s="939"/>
      <c r="AK113" s="940">
        <v>456703</v>
      </c>
      <c r="AL113" s="938"/>
      <c r="AM113" s="938"/>
      <c r="AN113" s="938"/>
      <c r="AO113" s="939"/>
      <c r="AP113" s="941">
        <v>5.8</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219278</v>
      </c>
      <c r="BR113" s="926"/>
      <c r="BS113" s="926"/>
      <c r="BT113" s="926"/>
      <c r="BU113" s="926"/>
      <c r="BV113" s="926">
        <v>263112</v>
      </c>
      <c r="BW113" s="926"/>
      <c r="BX113" s="926"/>
      <c r="BY113" s="926"/>
      <c r="BZ113" s="926"/>
      <c r="CA113" s="926">
        <v>255688</v>
      </c>
      <c r="CB113" s="926"/>
      <c r="CC113" s="926"/>
      <c r="CD113" s="926"/>
      <c r="CE113" s="926"/>
      <c r="CF113" s="920">
        <v>3.3</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453</v>
      </c>
      <c r="DH113" s="959"/>
      <c r="DI113" s="959"/>
      <c r="DJ113" s="959"/>
      <c r="DK113" s="960"/>
      <c r="DL113" s="961" t="s">
        <v>457</v>
      </c>
      <c r="DM113" s="959"/>
      <c r="DN113" s="959"/>
      <c r="DO113" s="959"/>
      <c r="DP113" s="960"/>
      <c r="DQ113" s="961" t="s">
        <v>458</v>
      </c>
      <c r="DR113" s="959"/>
      <c r="DS113" s="959"/>
      <c r="DT113" s="959"/>
      <c r="DU113" s="960"/>
      <c r="DV113" s="962" t="s">
        <v>449</v>
      </c>
      <c r="DW113" s="963"/>
      <c r="DX113" s="963"/>
      <c r="DY113" s="963"/>
      <c r="DZ113" s="964"/>
    </row>
    <row r="114" spans="1:130" s="230" customFormat="1" ht="26.25" customHeight="1" x14ac:dyDescent="0.2">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61453</v>
      </c>
      <c r="AB114" s="959"/>
      <c r="AC114" s="959"/>
      <c r="AD114" s="959"/>
      <c r="AE114" s="960"/>
      <c r="AF114" s="961">
        <v>54481</v>
      </c>
      <c r="AG114" s="959"/>
      <c r="AH114" s="959"/>
      <c r="AI114" s="959"/>
      <c r="AJ114" s="960"/>
      <c r="AK114" s="961">
        <v>47692</v>
      </c>
      <c r="AL114" s="959"/>
      <c r="AM114" s="959"/>
      <c r="AN114" s="959"/>
      <c r="AO114" s="960"/>
      <c r="AP114" s="962">
        <v>0.6</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708425</v>
      </c>
      <c r="BR114" s="926"/>
      <c r="BS114" s="926"/>
      <c r="BT114" s="926"/>
      <c r="BU114" s="926"/>
      <c r="BV114" s="926">
        <v>741735</v>
      </c>
      <c r="BW114" s="926"/>
      <c r="BX114" s="926"/>
      <c r="BY114" s="926"/>
      <c r="BZ114" s="926"/>
      <c r="CA114" s="926">
        <v>730786</v>
      </c>
      <c r="CB114" s="926"/>
      <c r="CC114" s="926"/>
      <c r="CD114" s="926"/>
      <c r="CE114" s="926"/>
      <c r="CF114" s="920">
        <v>9.3000000000000007</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458</v>
      </c>
      <c r="DR114" s="959"/>
      <c r="DS114" s="959"/>
      <c r="DT114" s="959"/>
      <c r="DU114" s="960"/>
      <c r="DV114" s="962" t="s">
        <v>130</v>
      </c>
      <c r="DW114" s="963"/>
      <c r="DX114" s="963"/>
      <c r="DY114" s="963"/>
      <c r="DZ114" s="964"/>
    </row>
    <row r="115" spans="1:130" s="230" customFormat="1" ht="26.25" customHeight="1" x14ac:dyDescent="0.2">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449</v>
      </c>
      <c r="AB115" s="938"/>
      <c r="AC115" s="938"/>
      <c r="AD115" s="938"/>
      <c r="AE115" s="939"/>
      <c r="AF115" s="940" t="s">
        <v>458</v>
      </c>
      <c r="AG115" s="938"/>
      <c r="AH115" s="938"/>
      <c r="AI115" s="938"/>
      <c r="AJ115" s="939"/>
      <c r="AK115" s="940" t="s">
        <v>457</v>
      </c>
      <c r="AL115" s="938"/>
      <c r="AM115" s="938"/>
      <c r="AN115" s="938"/>
      <c r="AO115" s="939"/>
      <c r="AP115" s="941" t="s">
        <v>458</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450</v>
      </c>
      <c r="BR115" s="926"/>
      <c r="BS115" s="926"/>
      <c r="BT115" s="926"/>
      <c r="BU115" s="926"/>
      <c r="BV115" s="926" t="s">
        <v>449</v>
      </c>
      <c r="BW115" s="926"/>
      <c r="BX115" s="926"/>
      <c r="BY115" s="926"/>
      <c r="BZ115" s="926"/>
      <c r="CA115" s="926">
        <v>1130</v>
      </c>
      <c r="CB115" s="926"/>
      <c r="CC115" s="926"/>
      <c r="CD115" s="926"/>
      <c r="CE115" s="926"/>
      <c r="CF115" s="920">
        <v>0</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450</v>
      </c>
      <c r="DR115" s="959"/>
      <c r="DS115" s="959"/>
      <c r="DT115" s="959"/>
      <c r="DU115" s="960"/>
      <c r="DV115" s="962" t="s">
        <v>449</v>
      </c>
      <c r="DW115" s="963"/>
      <c r="DX115" s="963"/>
      <c r="DY115" s="963"/>
      <c r="DZ115" s="964"/>
    </row>
    <row r="116" spans="1:130" s="230" customFormat="1" ht="26.25" customHeight="1" x14ac:dyDescent="0.2">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450</v>
      </c>
      <c r="AG116" s="959"/>
      <c r="AH116" s="959"/>
      <c r="AI116" s="959"/>
      <c r="AJ116" s="960"/>
      <c r="AK116" s="961" t="s">
        <v>450</v>
      </c>
      <c r="AL116" s="959"/>
      <c r="AM116" s="959"/>
      <c r="AN116" s="959"/>
      <c r="AO116" s="960"/>
      <c r="AP116" s="962" t="s">
        <v>450</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449</v>
      </c>
      <c r="BR116" s="926"/>
      <c r="BS116" s="926"/>
      <c r="BT116" s="926"/>
      <c r="BU116" s="926"/>
      <c r="BV116" s="926" t="s">
        <v>449</v>
      </c>
      <c r="BW116" s="926"/>
      <c r="BX116" s="926"/>
      <c r="BY116" s="926"/>
      <c r="BZ116" s="926"/>
      <c r="CA116" s="926" t="s">
        <v>457</v>
      </c>
      <c r="CB116" s="926"/>
      <c r="CC116" s="926"/>
      <c r="CD116" s="926"/>
      <c r="CE116" s="926"/>
      <c r="CF116" s="920" t="s">
        <v>130</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457</v>
      </c>
      <c r="DR116" s="959"/>
      <c r="DS116" s="959"/>
      <c r="DT116" s="959"/>
      <c r="DU116" s="960"/>
      <c r="DV116" s="962" t="s">
        <v>449</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1382250</v>
      </c>
      <c r="AB117" s="979"/>
      <c r="AC117" s="979"/>
      <c r="AD117" s="979"/>
      <c r="AE117" s="980"/>
      <c r="AF117" s="981">
        <v>1480384</v>
      </c>
      <c r="AG117" s="979"/>
      <c r="AH117" s="979"/>
      <c r="AI117" s="979"/>
      <c r="AJ117" s="980"/>
      <c r="AK117" s="981">
        <v>1594099</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449</v>
      </c>
      <c r="BR117" s="926"/>
      <c r="BS117" s="926"/>
      <c r="BT117" s="926"/>
      <c r="BU117" s="926"/>
      <c r="BV117" s="926" t="s">
        <v>458</v>
      </c>
      <c r="BW117" s="926"/>
      <c r="BX117" s="926"/>
      <c r="BY117" s="926"/>
      <c r="BZ117" s="926"/>
      <c r="CA117" s="926" t="s">
        <v>449</v>
      </c>
      <c r="CB117" s="926"/>
      <c r="CC117" s="926"/>
      <c r="CD117" s="926"/>
      <c r="CE117" s="926"/>
      <c r="CF117" s="920" t="s">
        <v>130</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458</v>
      </c>
      <c r="DH117" s="959"/>
      <c r="DI117" s="959"/>
      <c r="DJ117" s="959"/>
      <c r="DK117" s="960"/>
      <c r="DL117" s="961" t="s">
        <v>450</v>
      </c>
      <c r="DM117" s="959"/>
      <c r="DN117" s="959"/>
      <c r="DO117" s="959"/>
      <c r="DP117" s="960"/>
      <c r="DQ117" s="961" t="s">
        <v>458</v>
      </c>
      <c r="DR117" s="959"/>
      <c r="DS117" s="959"/>
      <c r="DT117" s="959"/>
      <c r="DU117" s="960"/>
      <c r="DV117" s="962" t="s">
        <v>449</v>
      </c>
      <c r="DW117" s="963"/>
      <c r="DX117" s="963"/>
      <c r="DY117" s="963"/>
      <c r="DZ117" s="964"/>
    </row>
    <row r="118" spans="1:130" s="230" customFormat="1" ht="26.25" customHeight="1" x14ac:dyDescent="0.2">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310</v>
      </c>
      <c r="AL118" s="893"/>
      <c r="AM118" s="893"/>
      <c r="AN118" s="893"/>
      <c r="AO118" s="894"/>
      <c r="AP118" s="970" t="s">
        <v>435</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449</v>
      </c>
      <c r="BR118" s="1000"/>
      <c r="BS118" s="1000"/>
      <c r="BT118" s="1000"/>
      <c r="BU118" s="1000"/>
      <c r="BV118" s="1000" t="s">
        <v>458</v>
      </c>
      <c r="BW118" s="1000"/>
      <c r="BX118" s="1000"/>
      <c r="BY118" s="1000"/>
      <c r="BZ118" s="1000"/>
      <c r="CA118" s="1000" t="s">
        <v>472</v>
      </c>
      <c r="CB118" s="1000"/>
      <c r="CC118" s="1000"/>
      <c r="CD118" s="1000"/>
      <c r="CE118" s="1000"/>
      <c r="CF118" s="920" t="s">
        <v>453</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449</v>
      </c>
      <c r="DH118" s="959"/>
      <c r="DI118" s="959"/>
      <c r="DJ118" s="959"/>
      <c r="DK118" s="960"/>
      <c r="DL118" s="961" t="s">
        <v>458</v>
      </c>
      <c r="DM118" s="959"/>
      <c r="DN118" s="959"/>
      <c r="DO118" s="959"/>
      <c r="DP118" s="960"/>
      <c r="DQ118" s="961" t="s">
        <v>458</v>
      </c>
      <c r="DR118" s="959"/>
      <c r="DS118" s="959"/>
      <c r="DT118" s="959"/>
      <c r="DU118" s="960"/>
      <c r="DV118" s="962" t="s">
        <v>450</v>
      </c>
      <c r="DW118" s="963"/>
      <c r="DX118" s="963"/>
      <c r="DY118" s="963"/>
      <c r="DZ118" s="964"/>
    </row>
    <row r="119" spans="1:130" s="230" customFormat="1" ht="26.25" customHeight="1" x14ac:dyDescent="0.2">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458</v>
      </c>
      <c r="AG119" s="900"/>
      <c r="AH119" s="900"/>
      <c r="AI119" s="900"/>
      <c r="AJ119" s="901"/>
      <c r="AK119" s="902" t="s">
        <v>453</v>
      </c>
      <c r="AL119" s="900"/>
      <c r="AM119" s="900"/>
      <c r="AN119" s="900"/>
      <c r="AO119" s="901"/>
      <c r="AP119" s="903" t="s">
        <v>450</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474</v>
      </c>
      <c r="BP119" s="1005"/>
      <c r="BQ119" s="999">
        <v>15190727</v>
      </c>
      <c r="BR119" s="1000"/>
      <c r="BS119" s="1000"/>
      <c r="BT119" s="1000"/>
      <c r="BU119" s="1000"/>
      <c r="BV119" s="1000">
        <v>18656508</v>
      </c>
      <c r="BW119" s="1000"/>
      <c r="BX119" s="1000"/>
      <c r="BY119" s="1000"/>
      <c r="BZ119" s="1000"/>
      <c r="CA119" s="1000">
        <v>18909600</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450</v>
      </c>
      <c r="DH119" s="986"/>
      <c r="DI119" s="986"/>
      <c r="DJ119" s="986"/>
      <c r="DK119" s="987"/>
      <c r="DL119" s="985" t="s">
        <v>476</v>
      </c>
      <c r="DM119" s="986"/>
      <c r="DN119" s="986"/>
      <c r="DO119" s="986"/>
      <c r="DP119" s="987"/>
      <c r="DQ119" s="985" t="s">
        <v>458</v>
      </c>
      <c r="DR119" s="986"/>
      <c r="DS119" s="986"/>
      <c r="DT119" s="986"/>
      <c r="DU119" s="987"/>
      <c r="DV119" s="988" t="s">
        <v>450</v>
      </c>
      <c r="DW119" s="989"/>
      <c r="DX119" s="989"/>
      <c r="DY119" s="989"/>
      <c r="DZ119" s="990"/>
    </row>
    <row r="120" spans="1:130" s="230" customFormat="1" ht="26.25" customHeight="1" x14ac:dyDescent="0.2">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458</v>
      </c>
      <c r="AB120" s="959"/>
      <c r="AC120" s="959"/>
      <c r="AD120" s="959"/>
      <c r="AE120" s="960"/>
      <c r="AF120" s="961" t="s">
        <v>458</v>
      </c>
      <c r="AG120" s="959"/>
      <c r="AH120" s="959"/>
      <c r="AI120" s="959"/>
      <c r="AJ120" s="960"/>
      <c r="AK120" s="961" t="s">
        <v>476</v>
      </c>
      <c r="AL120" s="959"/>
      <c r="AM120" s="959"/>
      <c r="AN120" s="959"/>
      <c r="AO120" s="960"/>
      <c r="AP120" s="962" t="s">
        <v>450</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4819443</v>
      </c>
      <c r="BR120" s="931"/>
      <c r="BS120" s="931"/>
      <c r="BT120" s="931"/>
      <c r="BU120" s="931"/>
      <c r="BV120" s="931">
        <v>4724383</v>
      </c>
      <c r="BW120" s="931"/>
      <c r="BX120" s="931"/>
      <c r="BY120" s="931"/>
      <c r="BZ120" s="931"/>
      <c r="CA120" s="931">
        <v>5050786</v>
      </c>
      <c r="CB120" s="931"/>
      <c r="CC120" s="931"/>
      <c r="CD120" s="931"/>
      <c r="CE120" s="931"/>
      <c r="CF120" s="944">
        <v>64.599999999999994</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5840336</v>
      </c>
      <c r="DH120" s="931"/>
      <c r="DI120" s="931"/>
      <c r="DJ120" s="931"/>
      <c r="DK120" s="931"/>
      <c r="DL120" s="931">
        <v>5416335</v>
      </c>
      <c r="DM120" s="931"/>
      <c r="DN120" s="931"/>
      <c r="DO120" s="931"/>
      <c r="DP120" s="931"/>
      <c r="DQ120" s="931">
        <v>5064731</v>
      </c>
      <c r="DR120" s="931"/>
      <c r="DS120" s="931"/>
      <c r="DT120" s="931"/>
      <c r="DU120" s="931"/>
      <c r="DV120" s="932">
        <v>64.8</v>
      </c>
      <c r="DW120" s="932"/>
      <c r="DX120" s="932"/>
      <c r="DY120" s="932"/>
      <c r="DZ120" s="933"/>
    </row>
    <row r="121" spans="1:130" s="230" customFormat="1" ht="26.25" customHeight="1" x14ac:dyDescent="0.2">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458</v>
      </c>
      <c r="AB121" s="959"/>
      <c r="AC121" s="959"/>
      <c r="AD121" s="959"/>
      <c r="AE121" s="960"/>
      <c r="AF121" s="961" t="s">
        <v>450</v>
      </c>
      <c r="AG121" s="959"/>
      <c r="AH121" s="959"/>
      <c r="AI121" s="959"/>
      <c r="AJ121" s="960"/>
      <c r="AK121" s="961" t="s">
        <v>458</v>
      </c>
      <c r="AL121" s="959"/>
      <c r="AM121" s="959"/>
      <c r="AN121" s="959"/>
      <c r="AO121" s="960"/>
      <c r="AP121" s="962" t="s">
        <v>450</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5887</v>
      </c>
      <c r="BR121" s="926"/>
      <c r="BS121" s="926"/>
      <c r="BT121" s="926"/>
      <c r="BU121" s="926"/>
      <c r="BV121" s="926" t="s">
        <v>449</v>
      </c>
      <c r="BW121" s="926"/>
      <c r="BX121" s="926"/>
      <c r="BY121" s="926"/>
      <c r="BZ121" s="926"/>
      <c r="CA121" s="926" t="s">
        <v>450</v>
      </c>
      <c r="CB121" s="926"/>
      <c r="CC121" s="926"/>
      <c r="CD121" s="926"/>
      <c r="CE121" s="926"/>
      <c r="CF121" s="920" t="s">
        <v>450</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14827</v>
      </c>
      <c r="DH121" s="926"/>
      <c r="DI121" s="926"/>
      <c r="DJ121" s="926"/>
      <c r="DK121" s="926"/>
      <c r="DL121" s="926">
        <v>14939</v>
      </c>
      <c r="DM121" s="926"/>
      <c r="DN121" s="926"/>
      <c r="DO121" s="926"/>
      <c r="DP121" s="926"/>
      <c r="DQ121" s="926">
        <v>18843</v>
      </c>
      <c r="DR121" s="926"/>
      <c r="DS121" s="926"/>
      <c r="DT121" s="926"/>
      <c r="DU121" s="926"/>
      <c r="DV121" s="927">
        <v>0.2</v>
      </c>
      <c r="DW121" s="927"/>
      <c r="DX121" s="927"/>
      <c r="DY121" s="927"/>
      <c r="DZ121" s="928"/>
    </row>
    <row r="122" spans="1:130" s="230" customFormat="1" ht="26.25" customHeight="1" x14ac:dyDescent="0.2">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484</v>
      </c>
      <c r="AB122" s="959"/>
      <c r="AC122" s="959"/>
      <c r="AD122" s="959"/>
      <c r="AE122" s="960"/>
      <c r="AF122" s="961" t="s">
        <v>449</v>
      </c>
      <c r="AG122" s="959"/>
      <c r="AH122" s="959"/>
      <c r="AI122" s="959"/>
      <c r="AJ122" s="960"/>
      <c r="AK122" s="961" t="s">
        <v>458</v>
      </c>
      <c r="AL122" s="959"/>
      <c r="AM122" s="959"/>
      <c r="AN122" s="959"/>
      <c r="AO122" s="960"/>
      <c r="AP122" s="962" t="s">
        <v>450</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12486702</v>
      </c>
      <c r="BR122" s="1000"/>
      <c r="BS122" s="1000"/>
      <c r="BT122" s="1000"/>
      <c r="BU122" s="1000"/>
      <c r="BV122" s="1000">
        <v>13867593</v>
      </c>
      <c r="BW122" s="1000"/>
      <c r="BX122" s="1000"/>
      <c r="BY122" s="1000"/>
      <c r="BZ122" s="1000"/>
      <c r="CA122" s="1000">
        <v>13903909</v>
      </c>
      <c r="CB122" s="1000"/>
      <c r="CC122" s="1000"/>
      <c r="CD122" s="1000"/>
      <c r="CE122" s="1000"/>
      <c r="CF122" s="1017">
        <v>177.8</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t="s">
        <v>453</v>
      </c>
      <c r="DH122" s="926"/>
      <c r="DI122" s="926"/>
      <c r="DJ122" s="926"/>
      <c r="DK122" s="926"/>
      <c r="DL122" s="926" t="s">
        <v>449</v>
      </c>
      <c r="DM122" s="926"/>
      <c r="DN122" s="926"/>
      <c r="DO122" s="926"/>
      <c r="DP122" s="926"/>
      <c r="DQ122" s="926" t="s">
        <v>458</v>
      </c>
      <c r="DR122" s="926"/>
      <c r="DS122" s="926"/>
      <c r="DT122" s="926"/>
      <c r="DU122" s="926"/>
      <c r="DV122" s="927" t="s">
        <v>453</v>
      </c>
      <c r="DW122" s="927"/>
      <c r="DX122" s="927"/>
      <c r="DY122" s="927"/>
      <c r="DZ122" s="928"/>
    </row>
    <row r="123" spans="1:130" s="230" customFormat="1" ht="26.25" customHeight="1" x14ac:dyDescent="0.2">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449</v>
      </c>
      <c r="AG123" s="959"/>
      <c r="AH123" s="959"/>
      <c r="AI123" s="959"/>
      <c r="AJ123" s="960"/>
      <c r="AK123" s="961" t="s">
        <v>453</v>
      </c>
      <c r="AL123" s="959"/>
      <c r="AM123" s="959"/>
      <c r="AN123" s="959"/>
      <c r="AO123" s="960"/>
      <c r="AP123" s="962" t="s">
        <v>458</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487</v>
      </c>
      <c r="BP123" s="1005"/>
      <c r="BQ123" s="1063">
        <v>17312032</v>
      </c>
      <c r="BR123" s="1064"/>
      <c r="BS123" s="1064"/>
      <c r="BT123" s="1064"/>
      <c r="BU123" s="1064"/>
      <c r="BV123" s="1064">
        <v>18591976</v>
      </c>
      <c r="BW123" s="1064"/>
      <c r="BX123" s="1064"/>
      <c r="BY123" s="1064"/>
      <c r="BZ123" s="1064"/>
      <c r="CA123" s="1064">
        <v>18954695</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484</v>
      </c>
      <c r="DH123" s="959"/>
      <c r="DI123" s="959"/>
      <c r="DJ123" s="959"/>
      <c r="DK123" s="960"/>
      <c r="DL123" s="961" t="s">
        <v>453</v>
      </c>
      <c r="DM123" s="959"/>
      <c r="DN123" s="959"/>
      <c r="DO123" s="959"/>
      <c r="DP123" s="960"/>
      <c r="DQ123" s="961" t="s">
        <v>484</v>
      </c>
      <c r="DR123" s="959"/>
      <c r="DS123" s="959"/>
      <c r="DT123" s="959"/>
      <c r="DU123" s="960"/>
      <c r="DV123" s="962" t="s">
        <v>453</v>
      </c>
      <c r="DW123" s="963"/>
      <c r="DX123" s="963"/>
      <c r="DY123" s="963"/>
      <c r="DZ123" s="964"/>
    </row>
    <row r="124" spans="1:130" s="230" customFormat="1" ht="26.25" customHeight="1" thickBot="1" x14ac:dyDescent="0.25">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484</v>
      </c>
      <c r="AB124" s="959"/>
      <c r="AC124" s="959"/>
      <c r="AD124" s="959"/>
      <c r="AE124" s="960"/>
      <c r="AF124" s="961" t="s">
        <v>476</v>
      </c>
      <c r="AG124" s="959"/>
      <c r="AH124" s="959"/>
      <c r="AI124" s="959"/>
      <c r="AJ124" s="960"/>
      <c r="AK124" s="961" t="s">
        <v>484</v>
      </c>
      <c r="AL124" s="959"/>
      <c r="AM124" s="959"/>
      <c r="AN124" s="959"/>
      <c r="AO124" s="960"/>
      <c r="AP124" s="962" t="s">
        <v>484</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453</v>
      </c>
      <c r="BR124" s="1027"/>
      <c r="BS124" s="1027"/>
      <c r="BT124" s="1027"/>
      <c r="BU124" s="1027"/>
      <c r="BV124" s="1027">
        <v>0.8</v>
      </c>
      <c r="BW124" s="1027"/>
      <c r="BX124" s="1027"/>
      <c r="BY124" s="1027"/>
      <c r="BZ124" s="1027"/>
      <c r="CA124" s="1027" t="s">
        <v>476</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450</v>
      </c>
      <c r="DH124" s="986"/>
      <c r="DI124" s="986"/>
      <c r="DJ124" s="986"/>
      <c r="DK124" s="987"/>
      <c r="DL124" s="985" t="s">
        <v>450</v>
      </c>
      <c r="DM124" s="986"/>
      <c r="DN124" s="986"/>
      <c r="DO124" s="986"/>
      <c r="DP124" s="987"/>
      <c r="DQ124" s="985" t="s">
        <v>450</v>
      </c>
      <c r="DR124" s="986"/>
      <c r="DS124" s="986"/>
      <c r="DT124" s="986"/>
      <c r="DU124" s="987"/>
      <c r="DV124" s="988" t="s">
        <v>484</v>
      </c>
      <c r="DW124" s="989"/>
      <c r="DX124" s="989"/>
      <c r="DY124" s="989"/>
      <c r="DZ124" s="990"/>
    </row>
    <row r="125" spans="1:130" s="230" customFormat="1" ht="26.25" customHeight="1" x14ac:dyDescent="0.2">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453</v>
      </c>
      <c r="AB125" s="959"/>
      <c r="AC125" s="959"/>
      <c r="AD125" s="959"/>
      <c r="AE125" s="960"/>
      <c r="AF125" s="961" t="s">
        <v>450</v>
      </c>
      <c r="AG125" s="959"/>
      <c r="AH125" s="959"/>
      <c r="AI125" s="959"/>
      <c r="AJ125" s="960"/>
      <c r="AK125" s="961" t="s">
        <v>484</v>
      </c>
      <c r="AL125" s="959"/>
      <c r="AM125" s="959"/>
      <c r="AN125" s="959"/>
      <c r="AO125" s="960"/>
      <c r="AP125" s="962" t="s">
        <v>484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453</v>
      </c>
      <c r="DH125" s="931"/>
      <c r="DI125" s="931"/>
      <c r="DJ125" s="931"/>
      <c r="DK125" s="931"/>
      <c r="DL125" s="931" t="s">
        <v>484</v>
      </c>
      <c r="DM125" s="931"/>
      <c r="DN125" s="931"/>
      <c r="DO125" s="931"/>
      <c r="DP125" s="931"/>
      <c r="DQ125" s="931" t="s">
        <v>450</v>
      </c>
      <c r="DR125" s="931"/>
      <c r="DS125" s="931"/>
      <c r="DT125" s="931"/>
      <c r="DU125" s="931"/>
      <c r="DV125" s="932" t="s">
        <v>484</v>
      </c>
      <c r="DW125" s="932"/>
      <c r="DX125" s="932"/>
      <c r="DY125" s="932"/>
      <c r="DZ125" s="933"/>
    </row>
    <row r="126" spans="1:130" s="230"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450</v>
      </c>
      <c r="AB126" s="959"/>
      <c r="AC126" s="959"/>
      <c r="AD126" s="959"/>
      <c r="AE126" s="960"/>
      <c r="AF126" s="961" t="s">
        <v>453</v>
      </c>
      <c r="AG126" s="959"/>
      <c r="AH126" s="959"/>
      <c r="AI126" s="959"/>
      <c r="AJ126" s="960"/>
      <c r="AK126" s="961" t="s">
        <v>453</v>
      </c>
      <c r="AL126" s="959"/>
      <c r="AM126" s="959"/>
      <c r="AN126" s="959"/>
      <c r="AO126" s="960"/>
      <c r="AP126" s="962" t="s">
        <v>484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453</v>
      </c>
      <c r="DH126" s="926"/>
      <c r="DI126" s="926"/>
      <c r="DJ126" s="926"/>
      <c r="DK126" s="926"/>
      <c r="DL126" s="926" t="s">
        <v>453</v>
      </c>
      <c r="DM126" s="926"/>
      <c r="DN126" s="926"/>
      <c r="DO126" s="926"/>
      <c r="DP126" s="926"/>
      <c r="DQ126" s="926" t="s">
        <v>453</v>
      </c>
      <c r="DR126" s="926"/>
      <c r="DS126" s="926"/>
      <c r="DT126" s="926"/>
      <c r="DU126" s="926"/>
      <c r="DV126" s="927" t="s">
        <v>450</v>
      </c>
      <c r="DW126" s="927"/>
      <c r="DX126" s="927"/>
      <c r="DY126" s="927"/>
      <c r="DZ126" s="928"/>
    </row>
    <row r="127" spans="1:130" s="230" customFormat="1" ht="26.25" customHeight="1" x14ac:dyDescent="0.2">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453</v>
      </c>
      <c r="AB127" s="959"/>
      <c r="AC127" s="959"/>
      <c r="AD127" s="959"/>
      <c r="AE127" s="960"/>
      <c r="AF127" s="961" t="s">
        <v>453</v>
      </c>
      <c r="AG127" s="959"/>
      <c r="AH127" s="959"/>
      <c r="AI127" s="959"/>
      <c r="AJ127" s="960"/>
      <c r="AK127" s="961" t="s">
        <v>453</v>
      </c>
      <c r="AL127" s="959"/>
      <c r="AM127" s="959"/>
      <c r="AN127" s="959"/>
      <c r="AO127" s="960"/>
      <c r="AP127" s="962" t="s">
        <v>450</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450</v>
      </c>
      <c r="DH127" s="926"/>
      <c r="DI127" s="926"/>
      <c r="DJ127" s="926"/>
      <c r="DK127" s="926"/>
      <c r="DL127" s="926" t="s">
        <v>450</v>
      </c>
      <c r="DM127" s="926"/>
      <c r="DN127" s="926"/>
      <c r="DO127" s="926"/>
      <c r="DP127" s="926"/>
      <c r="DQ127" s="926" t="s">
        <v>450</v>
      </c>
      <c r="DR127" s="926"/>
      <c r="DS127" s="926"/>
      <c r="DT127" s="926"/>
      <c r="DU127" s="926"/>
      <c r="DV127" s="927" t="s">
        <v>453</v>
      </c>
      <c r="DW127" s="927"/>
      <c r="DX127" s="927"/>
      <c r="DY127" s="927"/>
      <c r="DZ127" s="928"/>
    </row>
    <row r="128" spans="1:130" s="230" customFormat="1" ht="26.25" customHeight="1" thickBot="1" x14ac:dyDescent="0.25">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117</v>
      </c>
      <c r="AB128" s="1046"/>
      <c r="AC128" s="1046"/>
      <c r="AD128" s="1046"/>
      <c r="AE128" s="1047"/>
      <c r="AF128" s="1048">
        <v>29</v>
      </c>
      <c r="AG128" s="1046"/>
      <c r="AH128" s="1046"/>
      <c r="AI128" s="1046"/>
      <c r="AJ128" s="1047"/>
      <c r="AK128" s="1048">
        <v>24199</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130</v>
      </c>
      <c r="BG128" s="1053"/>
      <c r="BH128" s="1053"/>
      <c r="BI128" s="1053"/>
      <c r="BJ128" s="1053"/>
      <c r="BK128" s="1053"/>
      <c r="BL128" s="1054"/>
      <c r="BM128" s="1052">
        <v>13.55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504</v>
      </c>
      <c r="DH128" s="1038"/>
      <c r="DI128" s="1038"/>
      <c r="DJ128" s="1038"/>
      <c r="DK128" s="1038"/>
      <c r="DL128" s="1038" t="s">
        <v>505</v>
      </c>
      <c r="DM128" s="1038"/>
      <c r="DN128" s="1038"/>
      <c r="DO128" s="1038"/>
      <c r="DP128" s="1038"/>
      <c r="DQ128" s="1038">
        <v>1130</v>
      </c>
      <c r="DR128" s="1038"/>
      <c r="DS128" s="1038"/>
      <c r="DT128" s="1038"/>
      <c r="DU128" s="1038"/>
      <c r="DV128" s="1039">
        <v>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506</v>
      </c>
      <c r="X129" s="1071"/>
      <c r="Y129" s="1071"/>
      <c r="Z129" s="1072"/>
      <c r="AA129" s="958">
        <v>8520230</v>
      </c>
      <c r="AB129" s="959"/>
      <c r="AC129" s="959"/>
      <c r="AD129" s="959"/>
      <c r="AE129" s="960"/>
      <c r="AF129" s="961">
        <v>9044494</v>
      </c>
      <c r="AG129" s="959"/>
      <c r="AH129" s="959"/>
      <c r="AI129" s="959"/>
      <c r="AJ129" s="960"/>
      <c r="AK129" s="961">
        <v>8865822</v>
      </c>
      <c r="AL129" s="959"/>
      <c r="AM129" s="959"/>
      <c r="AN129" s="959"/>
      <c r="AO129" s="960"/>
      <c r="AP129" s="1073"/>
      <c r="AQ129" s="1074"/>
      <c r="AR129" s="1074"/>
      <c r="AS129" s="1074"/>
      <c r="AT129" s="1075"/>
      <c r="AU129" s="233"/>
      <c r="AV129" s="233"/>
      <c r="AW129" s="233"/>
      <c r="AX129" s="1065" t="s">
        <v>507</v>
      </c>
      <c r="AY129" s="923"/>
      <c r="AZ129" s="923"/>
      <c r="BA129" s="923"/>
      <c r="BB129" s="923"/>
      <c r="BC129" s="923"/>
      <c r="BD129" s="923"/>
      <c r="BE129" s="924"/>
      <c r="BF129" s="1066" t="s">
        <v>504</v>
      </c>
      <c r="BG129" s="1067"/>
      <c r="BH129" s="1067"/>
      <c r="BI129" s="1067"/>
      <c r="BJ129" s="1067"/>
      <c r="BK129" s="1067"/>
      <c r="BL129" s="1068"/>
      <c r="BM129" s="1066">
        <v>18.55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509</v>
      </c>
      <c r="X130" s="1071"/>
      <c r="Y130" s="1071"/>
      <c r="Z130" s="1072"/>
      <c r="AA130" s="958">
        <v>1022807</v>
      </c>
      <c r="AB130" s="959"/>
      <c r="AC130" s="959"/>
      <c r="AD130" s="959"/>
      <c r="AE130" s="960"/>
      <c r="AF130" s="961">
        <v>1043276</v>
      </c>
      <c r="AG130" s="959"/>
      <c r="AH130" s="959"/>
      <c r="AI130" s="959"/>
      <c r="AJ130" s="960"/>
      <c r="AK130" s="961">
        <v>1044016</v>
      </c>
      <c r="AL130" s="959"/>
      <c r="AM130" s="959"/>
      <c r="AN130" s="959"/>
      <c r="AO130" s="960"/>
      <c r="AP130" s="1073"/>
      <c r="AQ130" s="1074"/>
      <c r="AR130" s="1074"/>
      <c r="AS130" s="1074"/>
      <c r="AT130" s="1075"/>
      <c r="AU130" s="233"/>
      <c r="AV130" s="233"/>
      <c r="AW130" s="233"/>
      <c r="AX130" s="1065" t="s">
        <v>510</v>
      </c>
      <c r="AY130" s="923"/>
      <c r="AZ130" s="923"/>
      <c r="BA130" s="923"/>
      <c r="BB130" s="923"/>
      <c r="BC130" s="923"/>
      <c r="BD130" s="923"/>
      <c r="BE130" s="924"/>
      <c r="BF130" s="1101">
        <v>5.6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511</v>
      </c>
      <c r="X131" s="1108"/>
      <c r="Y131" s="1108"/>
      <c r="Z131" s="1109"/>
      <c r="AA131" s="1004">
        <v>7497423</v>
      </c>
      <c r="AB131" s="986"/>
      <c r="AC131" s="986"/>
      <c r="AD131" s="986"/>
      <c r="AE131" s="987"/>
      <c r="AF131" s="985">
        <v>8001218</v>
      </c>
      <c r="AG131" s="986"/>
      <c r="AH131" s="986"/>
      <c r="AI131" s="986"/>
      <c r="AJ131" s="987"/>
      <c r="AK131" s="985">
        <v>7821806</v>
      </c>
      <c r="AL131" s="986"/>
      <c r="AM131" s="986"/>
      <c r="AN131" s="986"/>
      <c r="AO131" s="987"/>
      <c r="AP131" s="1110"/>
      <c r="AQ131" s="1111"/>
      <c r="AR131" s="1111"/>
      <c r="AS131" s="1111"/>
      <c r="AT131" s="1112"/>
      <c r="AU131" s="233"/>
      <c r="AV131" s="233"/>
      <c r="AW131" s="233"/>
      <c r="AX131" s="1083" t="s">
        <v>512</v>
      </c>
      <c r="AY131" s="726"/>
      <c r="AZ131" s="726"/>
      <c r="BA131" s="726"/>
      <c r="BB131" s="726"/>
      <c r="BC131" s="726"/>
      <c r="BD131" s="726"/>
      <c r="BE131" s="1036"/>
      <c r="BF131" s="1084" t="s">
        <v>505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514</v>
      </c>
      <c r="W132" s="1094"/>
      <c r="X132" s="1094"/>
      <c r="Y132" s="1094"/>
      <c r="Z132" s="1095"/>
      <c r="AA132" s="1096">
        <v>4.7926600910000001</v>
      </c>
      <c r="AB132" s="1097"/>
      <c r="AC132" s="1097"/>
      <c r="AD132" s="1097"/>
      <c r="AE132" s="1098"/>
      <c r="AF132" s="1099">
        <v>5.4626558110000003</v>
      </c>
      <c r="AG132" s="1097"/>
      <c r="AH132" s="1097"/>
      <c r="AI132" s="1097"/>
      <c r="AJ132" s="1098"/>
      <c r="AK132" s="1099">
        <v>6.723306612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515</v>
      </c>
      <c r="W133" s="1077"/>
      <c r="X133" s="1077"/>
      <c r="Y133" s="1077"/>
      <c r="Z133" s="1078"/>
      <c r="AA133" s="1079">
        <v>5.8</v>
      </c>
      <c r="AB133" s="1080"/>
      <c r="AC133" s="1080"/>
      <c r="AD133" s="1080"/>
      <c r="AE133" s="1081"/>
      <c r="AF133" s="1079">
        <v>5.7</v>
      </c>
      <c r="AG133" s="1080"/>
      <c r="AH133" s="1080"/>
      <c r="AI133" s="1080"/>
      <c r="AJ133" s="1081"/>
      <c r="AK133" s="1079">
        <v>5.6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HWRdQDh2yRoRhzIad0UGQdm98yGSC9AE9MdUaSin43N4O4QQTYQXQfzdHhOmWv6seG112AldKsD6r4gSN6ENQ==" saltValue="kMaBlsR0wuyzCpmioadu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75188-7C24-4E2D-876D-A431A16DA338}">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516</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ioOf+90qlHDxWy4rDAkpxHzovCdY8DL6IOez2G+hlhun+YZQuUluMV82OAbm5zX3JfvRigAc0bpcKGw/atnbA==" saltValue="HubgqTXy3eqlhD401uW5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9" zoomScale="90" zoomScaleNormal="9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oep3HftgQ4fxcKY34aG1AmeflhHRSeU1Q9YiSLBwx9PU7wYkW8Rcj+ZVTWhJcY407Dre+51mU3OXQr+Q0Dihw==" saltValue="7ab9eoMjLVUPYHAz3nbEI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zoomScaleSheetLayoutView="100" workbookViewId="0">
      <selection activeCell="AK11" sqref="AK11:AR16"/>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519</v>
      </c>
      <c r="AP7" s="272"/>
      <c r="AQ7" s="273" t="s">
        <v>520</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521</v>
      </c>
      <c r="AQ8" s="279" t="s">
        <v>522</v>
      </c>
      <c r="AR8" s="280" t="s">
        <v>523</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524</v>
      </c>
      <c r="AL9" s="1117"/>
      <c r="AM9" s="1117"/>
      <c r="AN9" s="1118"/>
      <c r="AO9" s="281">
        <v>2029676</v>
      </c>
      <c r="AP9" s="281">
        <v>52582</v>
      </c>
      <c r="AQ9" s="282">
        <v>65553</v>
      </c>
      <c r="AR9" s="283">
        <v>-19.8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525</v>
      </c>
      <c r="AL10" s="1117"/>
      <c r="AM10" s="1117"/>
      <c r="AN10" s="1118"/>
      <c r="AO10" s="284">
        <v>414773</v>
      </c>
      <c r="AP10" s="284">
        <v>10745</v>
      </c>
      <c r="AQ10" s="285">
        <v>8503</v>
      </c>
      <c r="AR10" s="286">
        <v>26.4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526</v>
      </c>
      <c r="AL11" s="1117"/>
      <c r="AM11" s="1117"/>
      <c r="AN11" s="1118"/>
      <c r="AO11" s="284">
        <v>5149</v>
      </c>
      <c r="AP11" s="284">
        <v>133</v>
      </c>
      <c r="AQ11" s="285">
        <v>289</v>
      </c>
      <c r="AR11" s="286">
        <v>-54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528</v>
      </c>
      <c r="AP12" s="284" t="s">
        <v>528</v>
      </c>
      <c r="AQ12" s="285">
        <v>23</v>
      </c>
      <c r="AR12" s="286" t="s">
        <v>528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529</v>
      </c>
      <c r="AL13" s="1117"/>
      <c r="AM13" s="1117"/>
      <c r="AN13" s="1118"/>
      <c r="AO13" s="284">
        <v>129640</v>
      </c>
      <c r="AP13" s="284">
        <v>3359</v>
      </c>
      <c r="AQ13" s="285">
        <v>2667</v>
      </c>
      <c r="AR13" s="286">
        <v>25.9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530</v>
      </c>
      <c r="AL14" s="1117"/>
      <c r="AM14" s="1117"/>
      <c r="AN14" s="1118"/>
      <c r="AO14" s="284">
        <v>98554</v>
      </c>
      <c r="AP14" s="284">
        <v>2553</v>
      </c>
      <c r="AQ14" s="285">
        <v>1163</v>
      </c>
      <c r="AR14" s="286">
        <v>119.5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531</v>
      </c>
      <c r="AL15" s="1120"/>
      <c r="AM15" s="1120"/>
      <c r="AN15" s="1121"/>
      <c r="AO15" s="284">
        <v>-131592</v>
      </c>
      <c r="AP15" s="284">
        <v>-3409</v>
      </c>
      <c r="AQ15" s="285">
        <v>-4250</v>
      </c>
      <c r="AR15" s="286">
        <v>-19.8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2546200</v>
      </c>
      <c r="AP16" s="284">
        <v>65964</v>
      </c>
      <c r="AQ16" s="285">
        <v>73949</v>
      </c>
      <c r="AR16" s="286">
        <v>-10.8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536</v>
      </c>
      <c r="AL21" s="1123"/>
      <c r="AM21" s="1123"/>
      <c r="AN21" s="1124"/>
      <c r="AO21" s="297">
        <v>5.52</v>
      </c>
      <c r="AP21" s="298">
        <v>6.65</v>
      </c>
      <c r="AQ21" s="299">
        <v>-1.1299999999999999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537</v>
      </c>
      <c r="AL22" s="1123"/>
      <c r="AM22" s="1123"/>
      <c r="AN22" s="1124"/>
      <c r="AO22" s="302">
        <v>98.9</v>
      </c>
      <c r="AP22" s="303">
        <v>97</v>
      </c>
      <c r="AQ22" s="304">
        <v>1.9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519</v>
      </c>
      <c r="AP30" s="272"/>
      <c r="AQ30" s="273" t="s">
        <v>520</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521</v>
      </c>
      <c r="AQ31" s="279" t="s">
        <v>522</v>
      </c>
      <c r="AR31" s="280" t="s">
        <v>523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541</v>
      </c>
      <c r="AL32" s="1131"/>
      <c r="AM32" s="1131"/>
      <c r="AN32" s="1132"/>
      <c r="AO32" s="312">
        <v>1089704</v>
      </c>
      <c r="AP32" s="312">
        <v>28231</v>
      </c>
      <c r="AQ32" s="313">
        <v>33124</v>
      </c>
      <c r="AR32" s="314">
        <v>-14.8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542</v>
      </c>
      <c r="AL33" s="1131"/>
      <c r="AM33" s="1131"/>
      <c r="AN33" s="1132"/>
      <c r="AO33" s="312" t="s">
        <v>528</v>
      </c>
      <c r="AP33" s="312" t="s">
        <v>528</v>
      </c>
      <c r="AQ33" s="313" t="s">
        <v>528</v>
      </c>
      <c r="AR33" s="314" t="s">
        <v>528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543</v>
      </c>
      <c r="AL34" s="1131"/>
      <c r="AM34" s="1131"/>
      <c r="AN34" s="1132"/>
      <c r="AO34" s="312" t="s">
        <v>528</v>
      </c>
      <c r="AP34" s="312" t="s">
        <v>528</v>
      </c>
      <c r="AQ34" s="313" t="s">
        <v>528</v>
      </c>
      <c r="AR34" s="314" t="s">
        <v>528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544</v>
      </c>
      <c r="AL35" s="1131"/>
      <c r="AM35" s="1131"/>
      <c r="AN35" s="1132"/>
      <c r="AO35" s="312">
        <v>456703</v>
      </c>
      <c r="AP35" s="312">
        <v>11832</v>
      </c>
      <c r="AQ35" s="313">
        <v>9022</v>
      </c>
      <c r="AR35" s="314">
        <v>31.1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545</v>
      </c>
      <c r="AL36" s="1131"/>
      <c r="AM36" s="1131"/>
      <c r="AN36" s="1132"/>
      <c r="AO36" s="312">
        <v>47692</v>
      </c>
      <c r="AP36" s="312">
        <v>1236</v>
      </c>
      <c r="AQ36" s="313">
        <v>1987</v>
      </c>
      <c r="AR36" s="314">
        <v>-37.799999999999997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546</v>
      </c>
      <c r="AL37" s="1131"/>
      <c r="AM37" s="1131"/>
      <c r="AN37" s="1132"/>
      <c r="AO37" s="312" t="s">
        <v>528</v>
      </c>
      <c r="AP37" s="312" t="s">
        <v>528</v>
      </c>
      <c r="AQ37" s="313">
        <v>678</v>
      </c>
      <c r="AR37" s="314" t="s">
        <v>528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547</v>
      </c>
      <c r="AL38" s="1134"/>
      <c r="AM38" s="1134"/>
      <c r="AN38" s="1135"/>
      <c r="AO38" s="315" t="s">
        <v>528</v>
      </c>
      <c r="AP38" s="315" t="s">
        <v>528</v>
      </c>
      <c r="AQ38" s="316">
        <v>0</v>
      </c>
      <c r="AR38" s="304" t="s">
        <v>528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548</v>
      </c>
      <c r="AL39" s="1134"/>
      <c r="AM39" s="1134"/>
      <c r="AN39" s="1135"/>
      <c r="AO39" s="312">
        <v>-24199</v>
      </c>
      <c r="AP39" s="312">
        <v>-627</v>
      </c>
      <c r="AQ39" s="313">
        <v>-3119</v>
      </c>
      <c r="AR39" s="314">
        <v>-79.900000000000006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549</v>
      </c>
      <c r="AL40" s="1131"/>
      <c r="AM40" s="1131"/>
      <c r="AN40" s="1132"/>
      <c r="AO40" s="312">
        <v>-1044016</v>
      </c>
      <c r="AP40" s="312">
        <v>-27047</v>
      </c>
      <c r="AQ40" s="313">
        <v>-27108</v>
      </c>
      <c r="AR40" s="314">
        <v>-0.2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525884</v>
      </c>
      <c r="AP41" s="312">
        <v>13624</v>
      </c>
      <c r="AQ41" s="313">
        <v>14583</v>
      </c>
      <c r="AR41" s="314">
        <v>-6.6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519</v>
      </c>
      <c r="AN49" s="1127" t="s">
        <v>553</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554</v>
      </c>
      <c r="AO50" s="329" t="s">
        <v>555</v>
      </c>
      <c r="AP50" s="330" t="s">
        <v>556</v>
      </c>
      <c r="AQ50" s="331" t="s">
        <v>557</v>
      </c>
      <c r="AR50" s="332" t="s">
        <v>558</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1581271</v>
      </c>
      <c r="AN51" s="334">
        <v>40006</v>
      </c>
      <c r="AO51" s="335">
        <v>22</v>
      </c>
      <c r="AP51" s="336">
        <v>47387</v>
      </c>
      <c r="AQ51" s="337">
        <v>-9.1999999999999993</v>
      </c>
      <c r="AR51" s="338">
        <v>31.2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1074541</v>
      </c>
      <c r="AN52" s="342">
        <v>27186</v>
      </c>
      <c r="AO52" s="343">
        <v>21.5</v>
      </c>
      <c r="AP52" s="344">
        <v>24928</v>
      </c>
      <c r="AQ52" s="345">
        <v>0.3</v>
      </c>
      <c r="AR52" s="346">
        <v>21.2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1846242</v>
      </c>
      <c r="AN53" s="334">
        <v>46963</v>
      </c>
      <c r="AO53" s="335">
        <v>17.399999999999999</v>
      </c>
      <c r="AP53" s="336">
        <v>51264</v>
      </c>
      <c r="AQ53" s="337">
        <v>8.1999999999999993</v>
      </c>
      <c r="AR53" s="338">
        <v>9.1999999999999993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1211432</v>
      </c>
      <c r="AN54" s="342">
        <v>30815</v>
      </c>
      <c r="AO54" s="343">
        <v>13.3</v>
      </c>
      <c r="AP54" s="344">
        <v>26040</v>
      </c>
      <c r="AQ54" s="345">
        <v>4.5</v>
      </c>
      <c r="AR54" s="346">
        <v>8.8000000000000007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2632156</v>
      </c>
      <c r="AN55" s="334">
        <v>67325</v>
      </c>
      <c r="AO55" s="335">
        <v>43.4</v>
      </c>
      <c r="AP55" s="336">
        <v>52068</v>
      </c>
      <c r="AQ55" s="337">
        <v>1.6</v>
      </c>
      <c r="AR55" s="338">
        <v>41.8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1811482</v>
      </c>
      <c r="AN56" s="342">
        <v>46334</v>
      </c>
      <c r="AO56" s="343">
        <v>50.4</v>
      </c>
      <c r="AP56" s="344">
        <v>26936</v>
      </c>
      <c r="AQ56" s="345">
        <v>3.4</v>
      </c>
      <c r="AR56" s="346">
        <v>47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6162498</v>
      </c>
      <c r="AN57" s="334">
        <v>158700</v>
      </c>
      <c r="AO57" s="335">
        <v>135.69999999999999</v>
      </c>
      <c r="AP57" s="336">
        <v>47161</v>
      </c>
      <c r="AQ57" s="337">
        <v>-9.4</v>
      </c>
      <c r="AR57" s="338">
        <v>145.1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4645758</v>
      </c>
      <c r="AN58" s="342">
        <v>119640</v>
      </c>
      <c r="AO58" s="343">
        <v>158.19999999999999</v>
      </c>
      <c r="AP58" s="344">
        <v>24595</v>
      </c>
      <c r="AQ58" s="345">
        <v>-8.6999999999999993</v>
      </c>
      <c r="AR58" s="346">
        <v>166.9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3195291</v>
      </c>
      <c r="AN59" s="334">
        <v>82780</v>
      </c>
      <c r="AO59" s="335">
        <v>-47.8</v>
      </c>
      <c r="AP59" s="336">
        <v>43423</v>
      </c>
      <c r="AQ59" s="337">
        <v>-7.9</v>
      </c>
      <c r="AR59" s="338">
        <v>-39.9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1643534</v>
      </c>
      <c r="AN60" s="342">
        <v>42579</v>
      </c>
      <c r="AO60" s="343">
        <v>-64.400000000000006</v>
      </c>
      <c r="AP60" s="344">
        <v>22207</v>
      </c>
      <c r="AQ60" s="345">
        <v>-9.6999999999999993</v>
      </c>
      <c r="AR60" s="346">
        <v>-54.7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3083492</v>
      </c>
      <c r="AN61" s="349">
        <v>79155</v>
      </c>
      <c r="AO61" s="350">
        <v>34.1</v>
      </c>
      <c r="AP61" s="351">
        <v>48261</v>
      </c>
      <c r="AQ61" s="352">
        <v>-3.3</v>
      </c>
      <c r="AR61" s="338">
        <v>37.4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2077349</v>
      </c>
      <c r="AN62" s="342">
        <v>53311</v>
      </c>
      <c r="AO62" s="343">
        <v>35.799999999999997</v>
      </c>
      <c r="AP62" s="344">
        <v>24941</v>
      </c>
      <c r="AQ62" s="345">
        <v>-2</v>
      </c>
      <c r="AR62" s="346">
        <v>37.799999999999997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hW/oKUQ9JUYLFDfs7FDZM7gbNYkwN67Bo5uY5WPN86YX+/2Ba9FSROkz+7gMhGbM85lliwnMrz3D/8T3a1LH9g==" saltValue="EIFrSj1NEE3x8uoBbHTB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567</v>
      </c>
    </row>
    <row r="121" spans="125:125" ht="13.5" hidden="1" customHeight="1" x14ac:dyDescent="0.2">
      <c r="DU121" s="259"/>
    </row>
  </sheetData>
  <sheetProtection algorithmName="SHA-512" hashValue="frfDAtTmQ5sg9huqYJ3Ish4JPnwcUYWVvEKHa3D6eKuHAL7FB6A8ApzetaGqLKKPQftgq3YsF+ib10c8krMP8w==" saltValue="HHNKRwsrG2rufPxT2HH9E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R98"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568</v>
      </c>
    </row>
  </sheetData>
  <sheetProtection algorithmName="SHA-512" hashValue="rqkS+A0RgNEsfX3N/huI+pH0nzI4H/7nInvnW3u6SA3UDxAhEEXxwlodhj1OxIu5AI3bfzpm35LZWL0WQD6/wg==" saltValue="9qBl+x2fTKZSDSjAs7uqn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139" t="s">
        <v>3</v>
      </c>
      <c r="D47" s="1139"/>
      <c r="E47" s="1140"/>
      <c r="F47" s="11">
        <v>19.21</v>
      </c>
      <c r="G47" s="12">
        <v>11.68</v>
      </c>
      <c r="H47" s="12">
        <v>13.28</v>
      </c>
      <c r="I47" s="12">
        <v>16.46</v>
      </c>
      <c r="J47" s="13">
        <v>18.350000000000001</v>
      </c>
    </row>
    <row r="48" spans="2:10" ht="57.75" customHeight="1" x14ac:dyDescent="0.2">
      <c r="B48" s="14"/>
      <c r="C48" s="1141" t="s">
        <v>4</v>
      </c>
      <c r="D48" s="1141"/>
      <c r="E48" s="1142"/>
      <c r="F48" s="15">
        <v>5.96</v>
      </c>
      <c r="G48" s="16">
        <v>3.65</v>
      </c>
      <c r="H48" s="16">
        <v>6.21</v>
      </c>
      <c r="I48" s="16">
        <v>10.25</v>
      </c>
      <c r="J48" s="17">
        <v>8.41</v>
      </c>
    </row>
    <row r="49" spans="2:10" ht="57.75" customHeight="1" thickBot="1" x14ac:dyDescent="0.25">
      <c r="B49" s="18"/>
      <c r="C49" s="1143" t="s">
        <v>5</v>
      </c>
      <c r="D49" s="1143"/>
      <c r="E49" s="1144"/>
      <c r="F49" s="19">
        <v>3.47</v>
      </c>
      <c r="G49" s="20" t="s">
        <v>574</v>
      </c>
      <c r="H49" s="20">
        <v>5.03</v>
      </c>
      <c r="I49" s="20">
        <v>8.34</v>
      </c>
      <c r="J49" s="21" t="s">
        <v>575</v>
      </c>
    </row>
    <row r="50" spans="2:10" ht="13" x14ac:dyDescent="0.2"/>
  </sheetData>
  <sheetProtection algorithmName="SHA-512" hashValue="90qE4sXsfrWAdEPnftXmqC9mT5RZCv7NYmCKuFq2eWBYSfQcAP+gdl/qZreWzFlaMS5+AO4kTMmuU+OHKONPqQ==" saltValue="RUx+viDk5V1YVmBSHBPD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