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600" windowHeight="5505"/>
  </bookViews>
  <sheets>
    <sheet name="貼り付け用" sheetId="25" r:id="rId1"/>
    <sheet name="集計用" sheetId="19" r:id="rId2"/>
    <sheet name="チェック" sheetId="26" r:id="rId3"/>
    <sheet name="マスター" sheetId="20" state="hidden" r:id="rId4"/>
    <sheet name="プルダウン選択表" sheetId="7" state="hidden" r:id="rId5"/>
    <sheet name="コード表" sheetId="10" state="hidden" r:id="rId6"/>
    <sheet name="目的別資産分類変換表" sheetId="23" state="hidden" r:id="rId7"/>
    <sheet name="事業用資産とインフラ資産の区別表" sheetId="24" state="hidden" r:id="rId8"/>
  </sheets>
  <definedNames>
    <definedName name="AS2DocOpenMode" hidden="1">"AS2DocumentEdit"</definedName>
    <definedName name="_xlnm.Print_Area" localSheetId="4">プルダウン選択表!$A$1:$CH$108</definedName>
    <definedName name="課" localSheetId="2">#REF!</definedName>
    <definedName name="課" localSheetId="1">#REF!</definedName>
    <definedName name="課" localSheetId="0">#REF!</definedName>
    <definedName name="課">#REF!</definedName>
    <definedName name="環境衛生" localSheetId="2">#REF!</definedName>
    <definedName name="環境衛生" localSheetId="1">#REF!</definedName>
    <definedName name="環境衛生" localSheetId="0">#REF!</definedName>
    <definedName name="環境衛生">#REF!</definedName>
    <definedName name="議会事務局" localSheetId="2">#REF!</definedName>
    <definedName name="議会事務局" localSheetId="1">#REF!</definedName>
    <definedName name="議会事務局" localSheetId="0">#REF!</definedName>
    <definedName name="議会事務局">#REF!</definedName>
    <definedName name="教育" localSheetId="2">#REF!</definedName>
    <definedName name="教育" localSheetId="1">#REF!</definedName>
    <definedName name="教育" localSheetId="0">#REF!</definedName>
    <definedName name="教育">#REF!</definedName>
    <definedName name="教育総務課" localSheetId="2">#REF!</definedName>
    <definedName name="教育総務課" localSheetId="1">#REF!</definedName>
    <definedName name="教育総務課" localSheetId="0">#REF!</definedName>
    <definedName name="教育総務課">#REF!</definedName>
    <definedName name="健康推進課" localSheetId="2">#REF!</definedName>
    <definedName name="健康推進課" localSheetId="1">#REF!</definedName>
    <definedName name="健康推進課" localSheetId="0">#REF!</definedName>
    <definedName name="健康推進課">#REF!</definedName>
    <definedName name="産業振興" localSheetId="2">#REF!</definedName>
    <definedName name="産業振興" localSheetId="1">#REF!</definedName>
    <definedName name="産業振興" localSheetId="0">#REF!</definedName>
    <definedName name="産業振興">#REF!</definedName>
    <definedName name="産業振興課" localSheetId="2">#REF!</definedName>
    <definedName name="産業振興課" localSheetId="1">#REF!</definedName>
    <definedName name="産業振興課" localSheetId="0">#REF!</definedName>
    <definedName name="産業振興課">#REF!</definedName>
    <definedName name="住民生活課" localSheetId="2">#REF!</definedName>
    <definedName name="住民生活課" localSheetId="1">#REF!</definedName>
    <definedName name="住民生活課" localSheetId="0">#REF!</definedName>
    <definedName name="住民生活課">#REF!</definedName>
    <definedName name="出納室" localSheetId="2">#REF!</definedName>
    <definedName name="出納室" localSheetId="1">#REF!</definedName>
    <definedName name="出納室" localSheetId="0">#REF!</definedName>
    <definedName name="出納室">#REF!</definedName>
    <definedName name="商工" localSheetId="2">#REF!</definedName>
    <definedName name="商工" localSheetId="1">#REF!</definedName>
    <definedName name="商工" localSheetId="0">#REF!</definedName>
    <definedName name="商工">#REF!</definedName>
    <definedName name="消防_警察" localSheetId="2">#REF!</definedName>
    <definedName name="消防_警察" localSheetId="1">#REF!</definedName>
    <definedName name="消防_警察" localSheetId="0">#REF!</definedName>
    <definedName name="消防_警察">#REF!</definedName>
    <definedName name="図書館" localSheetId="2">#REF!</definedName>
    <definedName name="図書館" localSheetId="1">#REF!</definedName>
    <definedName name="図書館" localSheetId="0">#REF!</definedName>
    <definedName name="図書館">#REF!</definedName>
    <definedName name="政策企画課" localSheetId="2">#REF!</definedName>
    <definedName name="政策企画課" localSheetId="1">#REF!</definedName>
    <definedName name="政策企画課" localSheetId="0">#REF!</definedName>
    <definedName name="政策企画課">#REF!</definedName>
    <definedName name="清掃" localSheetId="2">#REF!</definedName>
    <definedName name="清掃" localSheetId="1">#REF!</definedName>
    <definedName name="清掃" localSheetId="0">#REF!</definedName>
    <definedName name="清掃">#REF!</definedName>
    <definedName name="生涯学習課" localSheetId="2">#REF!</definedName>
    <definedName name="生涯学習課" localSheetId="1">#REF!</definedName>
    <definedName name="生涯学習課" localSheetId="0">#REF!</definedName>
    <definedName name="生涯学習課">#REF!</definedName>
    <definedName name="生活インフラ・国土保全" localSheetId="2">#REF!</definedName>
    <definedName name="生活インフラ・国土保全" localSheetId="1">#REF!</definedName>
    <definedName name="生活インフラ・国土保全" localSheetId="0">#REF!</definedName>
    <definedName name="生活インフラ・国土保全">#REF!</definedName>
    <definedName name="税務課" localSheetId="2">#REF!</definedName>
    <definedName name="税務課" localSheetId="1">#REF!</definedName>
    <definedName name="税務課" localSheetId="0">#REF!</definedName>
    <definedName name="税務課">#REF!</definedName>
    <definedName name="総務" localSheetId="2">#REF!</definedName>
    <definedName name="総務" localSheetId="1">#REF!</definedName>
    <definedName name="総務" localSheetId="0">#REF!</definedName>
    <definedName name="総務">#REF!</definedName>
    <definedName name="総務課" localSheetId="2">#REF!</definedName>
    <definedName name="総務課" localSheetId="1">#REF!</definedName>
    <definedName name="総務課" localSheetId="0">#REF!</definedName>
    <definedName name="総務課">#REF!</definedName>
    <definedName name="大項目" localSheetId="2">#REF!</definedName>
    <definedName name="大項目" localSheetId="1">#REF!</definedName>
    <definedName name="大項目" localSheetId="0">#REF!</definedName>
    <definedName name="大項目">#REF!</definedName>
    <definedName name="地域整備課" localSheetId="2">#REF!</definedName>
    <definedName name="地域整備課" localSheetId="1">#REF!</definedName>
    <definedName name="地域整備課" localSheetId="0">#REF!</definedName>
    <definedName name="地域整備課">#REF!</definedName>
    <definedName name="中央図書館" localSheetId="2">#REF!</definedName>
    <definedName name="中央図書館" localSheetId="1">#REF!</definedName>
    <definedName name="中央図書館" localSheetId="0">#REF!</definedName>
    <definedName name="中央図書館">#REF!</definedName>
    <definedName name="中項目" localSheetId="2">#REF!</definedName>
    <definedName name="中項目" localSheetId="1">#REF!</definedName>
    <definedName name="中項目" localSheetId="0">#REF!</definedName>
    <definedName name="中項目">#REF!</definedName>
    <definedName name="都市計画" localSheetId="2">#REF!</definedName>
    <definedName name="都市計画" localSheetId="1">#REF!</definedName>
    <definedName name="都市計画" localSheetId="0">#REF!</definedName>
    <definedName name="都市計画">#REF!</definedName>
    <definedName name="農林水産業" localSheetId="2">#REF!</definedName>
    <definedName name="農林水産業" localSheetId="1">#REF!</definedName>
    <definedName name="農林水産業" localSheetId="0">#REF!</definedName>
    <definedName name="農林水産業">#REF!</definedName>
    <definedName name="福祉" localSheetId="2">#REF!</definedName>
    <definedName name="福祉" localSheetId="1">#REF!</definedName>
    <definedName name="福祉" localSheetId="0">#REF!</definedName>
    <definedName name="福祉">#REF!</definedName>
    <definedName name="福祉課" localSheetId="2">#REF!</definedName>
    <definedName name="福祉課" localSheetId="1">#REF!</definedName>
    <definedName name="福祉課" localSheetId="0">#REF!</definedName>
    <definedName name="福祉課">#REF!</definedName>
  </definedNames>
  <calcPr calcId="145621"/>
</workbook>
</file>

<file path=xl/calcChain.xml><?xml version="1.0" encoding="utf-8"?>
<calcChain xmlns="http://schemas.openxmlformats.org/spreadsheetml/2006/main">
  <c r="AK52" i="26" l="1"/>
  <c r="AJ52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J52" i="26"/>
  <c r="AK51" i="26"/>
  <c r="AJ51" i="26"/>
  <c r="AI51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J51" i="26"/>
  <c r="AK50" i="26"/>
  <c r="AJ50" i="26"/>
  <c r="AI50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J50" i="26"/>
  <c r="AK49" i="26"/>
  <c r="AJ49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J49" i="26"/>
  <c r="AK48" i="26"/>
  <c r="AJ48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J48" i="26"/>
  <c r="AK47" i="26"/>
  <c r="AJ47" i="26"/>
  <c r="AI47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J47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J46" i="26"/>
  <c r="AK45" i="26"/>
  <c r="AJ45" i="26"/>
  <c r="AI45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J45" i="26"/>
  <c r="AK44" i="26"/>
  <c r="AJ44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J44" i="26"/>
  <c r="AK43" i="26"/>
  <c r="AJ43" i="26"/>
  <c r="AI43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J43" i="26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J42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J41" i="26"/>
  <c r="AK40" i="26"/>
  <c r="AJ40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J40" i="26"/>
  <c r="AK39" i="26"/>
  <c r="AJ39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J39" i="26"/>
  <c r="AK38" i="26"/>
  <c r="AJ38" i="26"/>
  <c r="AI38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J38" i="26"/>
  <c r="AK37" i="26"/>
  <c r="AJ37" i="26"/>
  <c r="AI37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J37" i="26"/>
  <c r="AK36" i="26"/>
  <c r="AJ36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J36" i="26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J35" i="26"/>
  <c r="AK34" i="26"/>
  <c r="AJ34" i="26"/>
  <c r="AI34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J34" i="26"/>
  <c r="AK33" i="26"/>
  <c r="AJ33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J33" i="26"/>
  <c r="AK32" i="26"/>
  <c r="AJ32" i="26"/>
  <c r="AI32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J32" i="26"/>
  <c r="AK31" i="26"/>
  <c r="AJ31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J31" i="26"/>
  <c r="AK30" i="26"/>
  <c r="AJ30" i="26"/>
  <c r="AI30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J30" i="26"/>
  <c r="AK29" i="26"/>
  <c r="AJ29" i="26"/>
  <c r="AI29" i="26"/>
  <c r="AH29" i="26"/>
  <c r="AG29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J29" i="26"/>
  <c r="AK28" i="26"/>
  <c r="AJ28" i="26"/>
  <c r="AI28" i="26"/>
  <c r="AH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J28" i="26"/>
  <c r="AK27" i="26"/>
  <c r="AJ27" i="26"/>
  <c r="AI27" i="26"/>
  <c r="AH27" i="26"/>
  <c r="AG27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J27" i="26"/>
  <c r="AK26" i="26"/>
  <c r="AJ26" i="26"/>
  <c r="AI26" i="26"/>
  <c r="AH26" i="26"/>
  <c r="AG26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J26" i="26"/>
  <c r="AK25" i="26"/>
  <c r="AJ25" i="26"/>
  <c r="AI25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J25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J24" i="26"/>
  <c r="AK23" i="26"/>
  <c r="AJ23" i="26"/>
  <c r="AI23" i="26"/>
  <c r="AH23" i="26"/>
  <c r="AG23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J23" i="26"/>
  <c r="AK22" i="26"/>
  <c r="AJ22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J22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J21" i="26"/>
  <c r="AK20" i="26"/>
  <c r="AJ20" i="26"/>
  <c r="AI20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J20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J19" i="26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J18" i="26"/>
  <c r="AK17" i="26"/>
  <c r="AJ17" i="26"/>
  <c r="AI17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J17" i="26"/>
  <c r="AK16" i="26"/>
  <c r="AJ16" i="26"/>
  <c r="AI16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J16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J15" i="26"/>
  <c r="AK14" i="26"/>
  <c r="AJ14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J14" i="26"/>
  <c r="AU52" i="26" l="1"/>
  <c r="AT52" i="26"/>
  <c r="AP52" i="26"/>
  <c r="AO52" i="26"/>
  <c r="AN52" i="26"/>
  <c r="AM52" i="26"/>
  <c r="AL52" i="26"/>
  <c r="I52" i="26"/>
  <c r="H52" i="26"/>
  <c r="G52" i="26"/>
  <c r="F52" i="26"/>
  <c r="AU51" i="26"/>
  <c r="AT51" i="26"/>
  <c r="AP51" i="26"/>
  <c r="AO51" i="26"/>
  <c r="AN51" i="26"/>
  <c r="AM51" i="26"/>
  <c r="AL51" i="26"/>
  <c r="I51" i="26"/>
  <c r="H51" i="26"/>
  <c r="G51" i="26"/>
  <c r="F51" i="26"/>
  <c r="AU50" i="26"/>
  <c r="AT50" i="26"/>
  <c r="AP50" i="26"/>
  <c r="AO50" i="26"/>
  <c r="AN50" i="26"/>
  <c r="AM50" i="26"/>
  <c r="AL50" i="26"/>
  <c r="I50" i="26"/>
  <c r="H50" i="26"/>
  <c r="G50" i="26"/>
  <c r="F50" i="26"/>
  <c r="AU49" i="26"/>
  <c r="AT49" i="26"/>
  <c r="AP49" i="26"/>
  <c r="AO49" i="26"/>
  <c r="AN49" i="26"/>
  <c r="AM49" i="26"/>
  <c r="AL49" i="26"/>
  <c r="I49" i="26"/>
  <c r="H49" i="26"/>
  <c r="G49" i="26"/>
  <c r="F49" i="26"/>
  <c r="AU48" i="26"/>
  <c r="AT48" i="26"/>
  <c r="AP48" i="26"/>
  <c r="AO48" i="26"/>
  <c r="AN48" i="26"/>
  <c r="AM48" i="26"/>
  <c r="AL48" i="26"/>
  <c r="I48" i="26"/>
  <c r="H48" i="26"/>
  <c r="G48" i="26"/>
  <c r="F48" i="26"/>
  <c r="AU47" i="26"/>
  <c r="AT47" i="26"/>
  <c r="AP47" i="26"/>
  <c r="AO47" i="26"/>
  <c r="AN47" i="26"/>
  <c r="AM47" i="26"/>
  <c r="AL47" i="26"/>
  <c r="I47" i="26"/>
  <c r="H47" i="26"/>
  <c r="G47" i="26"/>
  <c r="F47" i="26"/>
  <c r="AU46" i="26"/>
  <c r="AT46" i="26"/>
  <c r="AP46" i="26"/>
  <c r="AO46" i="26"/>
  <c r="AN46" i="26"/>
  <c r="AM46" i="26"/>
  <c r="AL46" i="26"/>
  <c r="I46" i="26"/>
  <c r="H46" i="26"/>
  <c r="G46" i="26"/>
  <c r="F46" i="26"/>
  <c r="AU45" i="26"/>
  <c r="AT45" i="26"/>
  <c r="AP45" i="26"/>
  <c r="AO45" i="26"/>
  <c r="AN45" i="26"/>
  <c r="AM45" i="26"/>
  <c r="AL45" i="26"/>
  <c r="I45" i="26"/>
  <c r="H45" i="26"/>
  <c r="G45" i="26"/>
  <c r="F45" i="26"/>
  <c r="AU44" i="26"/>
  <c r="AT44" i="26"/>
  <c r="AP44" i="26"/>
  <c r="AO44" i="26"/>
  <c r="AN44" i="26"/>
  <c r="AM44" i="26"/>
  <c r="AL44" i="26"/>
  <c r="I44" i="26"/>
  <c r="H44" i="26"/>
  <c r="G44" i="26"/>
  <c r="F44" i="26"/>
  <c r="AU43" i="26"/>
  <c r="AT43" i="26"/>
  <c r="AP43" i="26"/>
  <c r="AO43" i="26"/>
  <c r="AN43" i="26"/>
  <c r="AM43" i="26"/>
  <c r="AL43" i="26"/>
  <c r="I43" i="26"/>
  <c r="H43" i="26"/>
  <c r="G43" i="26"/>
  <c r="F43" i="26"/>
  <c r="AU42" i="26"/>
  <c r="AT42" i="26"/>
  <c r="AP42" i="26"/>
  <c r="AO42" i="26"/>
  <c r="AN42" i="26"/>
  <c r="AM42" i="26"/>
  <c r="AL42" i="26"/>
  <c r="I42" i="26"/>
  <c r="H42" i="26"/>
  <c r="G42" i="26"/>
  <c r="F42" i="26"/>
  <c r="AU41" i="26"/>
  <c r="AT41" i="26"/>
  <c r="AP41" i="26"/>
  <c r="AO41" i="26"/>
  <c r="AN41" i="26"/>
  <c r="AM41" i="26"/>
  <c r="AL41" i="26"/>
  <c r="I41" i="26"/>
  <c r="H41" i="26"/>
  <c r="G41" i="26"/>
  <c r="F41" i="26"/>
  <c r="AU40" i="26"/>
  <c r="AT40" i="26"/>
  <c r="AP40" i="26"/>
  <c r="AO40" i="26"/>
  <c r="AN40" i="26"/>
  <c r="AM40" i="26"/>
  <c r="AL40" i="26"/>
  <c r="I40" i="26"/>
  <c r="H40" i="26"/>
  <c r="G40" i="26"/>
  <c r="F40" i="26"/>
  <c r="AU39" i="26"/>
  <c r="AT39" i="26"/>
  <c r="AP39" i="26"/>
  <c r="AO39" i="26"/>
  <c r="AN39" i="26"/>
  <c r="AM39" i="26"/>
  <c r="AL39" i="26"/>
  <c r="I39" i="26"/>
  <c r="H39" i="26"/>
  <c r="G39" i="26"/>
  <c r="F39" i="26"/>
  <c r="AU38" i="26"/>
  <c r="AT38" i="26"/>
  <c r="AP38" i="26"/>
  <c r="AO38" i="26"/>
  <c r="AN38" i="26"/>
  <c r="AM38" i="26"/>
  <c r="AL38" i="26"/>
  <c r="I38" i="26"/>
  <c r="H38" i="26"/>
  <c r="G38" i="26"/>
  <c r="F38" i="26"/>
  <c r="AU37" i="26"/>
  <c r="AT37" i="26"/>
  <c r="AP37" i="26"/>
  <c r="AO37" i="26"/>
  <c r="AN37" i="26"/>
  <c r="AM37" i="26"/>
  <c r="AL37" i="26"/>
  <c r="I37" i="26"/>
  <c r="H37" i="26"/>
  <c r="G37" i="26"/>
  <c r="F37" i="26"/>
  <c r="AU36" i="26"/>
  <c r="AT36" i="26"/>
  <c r="AP36" i="26"/>
  <c r="AO36" i="26"/>
  <c r="AN36" i="26"/>
  <c r="AM36" i="26"/>
  <c r="AL36" i="26"/>
  <c r="I36" i="26"/>
  <c r="H36" i="26"/>
  <c r="G36" i="26"/>
  <c r="F36" i="26"/>
  <c r="AU35" i="26"/>
  <c r="AT35" i="26"/>
  <c r="AP35" i="26"/>
  <c r="AO35" i="26"/>
  <c r="AN35" i="26"/>
  <c r="AM35" i="26"/>
  <c r="AL35" i="26"/>
  <c r="I35" i="26"/>
  <c r="H35" i="26"/>
  <c r="G35" i="26"/>
  <c r="F35" i="26"/>
  <c r="AU34" i="26"/>
  <c r="AT34" i="26"/>
  <c r="AP34" i="26"/>
  <c r="AO34" i="26"/>
  <c r="AN34" i="26"/>
  <c r="AM34" i="26"/>
  <c r="AL34" i="26"/>
  <c r="I34" i="26"/>
  <c r="H34" i="26"/>
  <c r="G34" i="26"/>
  <c r="F34" i="26"/>
  <c r="AU33" i="26"/>
  <c r="AT33" i="26"/>
  <c r="AP33" i="26"/>
  <c r="AO33" i="26"/>
  <c r="AN33" i="26"/>
  <c r="AM33" i="26"/>
  <c r="AL33" i="26"/>
  <c r="I33" i="26"/>
  <c r="H33" i="26"/>
  <c r="G33" i="26"/>
  <c r="F33" i="26"/>
  <c r="AU32" i="26"/>
  <c r="AT32" i="26"/>
  <c r="AP32" i="26"/>
  <c r="AO32" i="26"/>
  <c r="AN32" i="26"/>
  <c r="AM32" i="26"/>
  <c r="AL32" i="26"/>
  <c r="I32" i="26"/>
  <c r="H32" i="26"/>
  <c r="G32" i="26"/>
  <c r="F32" i="26"/>
  <c r="AU31" i="26"/>
  <c r="AT31" i="26"/>
  <c r="AP31" i="26"/>
  <c r="AO31" i="26"/>
  <c r="AN31" i="26"/>
  <c r="AM31" i="26"/>
  <c r="AL31" i="26"/>
  <c r="I31" i="26"/>
  <c r="H31" i="26"/>
  <c r="G31" i="26"/>
  <c r="F31" i="26"/>
  <c r="AU30" i="26"/>
  <c r="AT30" i="26"/>
  <c r="AP30" i="26"/>
  <c r="AO30" i="26"/>
  <c r="AN30" i="26"/>
  <c r="AM30" i="26"/>
  <c r="AL30" i="26"/>
  <c r="I30" i="26"/>
  <c r="H30" i="26"/>
  <c r="G30" i="26"/>
  <c r="F30" i="26"/>
  <c r="AU29" i="26"/>
  <c r="AT29" i="26"/>
  <c r="AP29" i="26"/>
  <c r="AO29" i="26"/>
  <c r="AN29" i="26"/>
  <c r="AM29" i="26"/>
  <c r="AL29" i="26"/>
  <c r="I29" i="26"/>
  <c r="H29" i="26"/>
  <c r="G29" i="26"/>
  <c r="F29" i="26"/>
  <c r="AU28" i="26"/>
  <c r="AT28" i="26"/>
  <c r="AP28" i="26"/>
  <c r="AO28" i="26"/>
  <c r="AN28" i="26"/>
  <c r="AM28" i="26"/>
  <c r="AL28" i="26"/>
  <c r="I28" i="26"/>
  <c r="H28" i="26"/>
  <c r="G28" i="26"/>
  <c r="F28" i="26"/>
  <c r="AU27" i="26"/>
  <c r="AT27" i="26"/>
  <c r="AP27" i="26"/>
  <c r="AO27" i="26"/>
  <c r="AN27" i="26"/>
  <c r="AM27" i="26"/>
  <c r="AL27" i="26"/>
  <c r="I27" i="26"/>
  <c r="H27" i="26"/>
  <c r="G27" i="26"/>
  <c r="F27" i="26"/>
  <c r="AU26" i="26"/>
  <c r="AT26" i="26"/>
  <c r="AP26" i="26"/>
  <c r="AO26" i="26"/>
  <c r="AN26" i="26"/>
  <c r="AM26" i="26"/>
  <c r="AL26" i="26"/>
  <c r="I26" i="26"/>
  <c r="H26" i="26"/>
  <c r="G26" i="26"/>
  <c r="F26" i="26"/>
  <c r="AU25" i="26"/>
  <c r="AT25" i="26"/>
  <c r="AP25" i="26"/>
  <c r="AO25" i="26"/>
  <c r="AN25" i="26"/>
  <c r="AM25" i="26"/>
  <c r="AL25" i="26"/>
  <c r="I25" i="26"/>
  <c r="H25" i="26"/>
  <c r="G25" i="26"/>
  <c r="F25" i="26"/>
  <c r="AU24" i="26"/>
  <c r="AT24" i="26"/>
  <c r="AP24" i="26"/>
  <c r="AO24" i="26"/>
  <c r="AN24" i="26"/>
  <c r="AM24" i="26"/>
  <c r="AL24" i="26"/>
  <c r="I24" i="26"/>
  <c r="H24" i="26"/>
  <c r="G24" i="26"/>
  <c r="F24" i="26"/>
  <c r="AU23" i="26"/>
  <c r="AT23" i="26"/>
  <c r="AP23" i="26"/>
  <c r="AO23" i="26"/>
  <c r="AN23" i="26"/>
  <c r="AM23" i="26"/>
  <c r="AL23" i="26"/>
  <c r="I23" i="26"/>
  <c r="H23" i="26"/>
  <c r="G23" i="26"/>
  <c r="F23" i="26"/>
  <c r="AU22" i="26"/>
  <c r="AT22" i="26"/>
  <c r="AP22" i="26"/>
  <c r="AO22" i="26"/>
  <c r="AN22" i="26"/>
  <c r="AM22" i="26"/>
  <c r="AL22" i="26"/>
  <c r="I22" i="26"/>
  <c r="H22" i="26"/>
  <c r="G22" i="26"/>
  <c r="F22" i="26"/>
  <c r="AU21" i="26"/>
  <c r="AT21" i="26"/>
  <c r="AP21" i="26"/>
  <c r="AO21" i="26"/>
  <c r="AN21" i="26"/>
  <c r="AM21" i="26"/>
  <c r="AL21" i="26"/>
  <c r="I21" i="26"/>
  <c r="H21" i="26"/>
  <c r="G21" i="26"/>
  <c r="F21" i="26"/>
  <c r="AU20" i="26"/>
  <c r="AT20" i="26"/>
  <c r="AP20" i="26"/>
  <c r="AO20" i="26"/>
  <c r="AN20" i="26"/>
  <c r="AM20" i="26"/>
  <c r="AL20" i="26"/>
  <c r="I20" i="26"/>
  <c r="H20" i="26"/>
  <c r="G20" i="26"/>
  <c r="F20" i="26"/>
  <c r="AU19" i="26"/>
  <c r="AT19" i="26"/>
  <c r="AP19" i="26"/>
  <c r="AO19" i="26"/>
  <c r="AN19" i="26"/>
  <c r="AM19" i="26"/>
  <c r="AL19" i="26"/>
  <c r="I19" i="26"/>
  <c r="H19" i="26"/>
  <c r="G19" i="26"/>
  <c r="F19" i="26"/>
  <c r="AU18" i="26"/>
  <c r="AT18" i="26"/>
  <c r="AP18" i="26"/>
  <c r="AO18" i="26"/>
  <c r="AN18" i="26"/>
  <c r="AM18" i="26"/>
  <c r="AL18" i="26"/>
  <c r="I18" i="26"/>
  <c r="H18" i="26"/>
  <c r="G18" i="26"/>
  <c r="F18" i="26"/>
  <c r="AU17" i="26"/>
  <c r="AT17" i="26"/>
  <c r="AP17" i="26"/>
  <c r="AO17" i="26"/>
  <c r="AN17" i="26"/>
  <c r="AM17" i="26"/>
  <c r="AL17" i="26"/>
  <c r="I17" i="26"/>
  <c r="H17" i="26"/>
  <c r="G17" i="26"/>
  <c r="F17" i="26"/>
  <c r="AU16" i="26"/>
  <c r="AT16" i="26"/>
  <c r="AP16" i="26"/>
  <c r="AO16" i="26"/>
  <c r="AN16" i="26"/>
  <c r="AM16" i="26"/>
  <c r="AL16" i="26"/>
  <c r="I16" i="26"/>
  <c r="H16" i="26"/>
  <c r="G16" i="26"/>
  <c r="F16" i="26"/>
  <c r="AU15" i="26"/>
  <c r="AT15" i="26"/>
  <c r="AP15" i="26"/>
  <c r="AO15" i="26"/>
  <c r="AN15" i="26"/>
  <c r="AM15" i="26"/>
  <c r="AL15" i="26"/>
  <c r="I15" i="26"/>
  <c r="H15" i="26"/>
  <c r="G15" i="26"/>
  <c r="F15" i="26"/>
  <c r="AU14" i="26"/>
  <c r="AT14" i="26"/>
  <c r="AP14" i="26"/>
  <c r="AO14" i="26"/>
  <c r="AN14" i="26"/>
  <c r="AM14" i="26"/>
  <c r="AL14" i="26"/>
  <c r="I14" i="26"/>
  <c r="H14" i="26"/>
  <c r="G14" i="26"/>
  <c r="F14" i="26"/>
  <c r="AU13" i="26"/>
  <c r="AT13" i="26"/>
  <c r="AP13" i="26"/>
  <c r="AO13" i="26"/>
  <c r="AN13" i="26"/>
  <c r="AM13" i="26"/>
  <c r="AL13" i="26"/>
  <c r="I13" i="26"/>
  <c r="H13" i="26"/>
  <c r="G13" i="26"/>
  <c r="F13" i="26"/>
  <c r="AU12" i="26"/>
  <c r="AT12" i="26"/>
  <c r="AP12" i="26"/>
  <c r="AO12" i="26"/>
  <c r="AN12" i="26"/>
  <c r="AM12" i="26"/>
  <c r="AL12" i="26"/>
  <c r="I12" i="26"/>
  <c r="H12" i="26"/>
  <c r="G12" i="26"/>
  <c r="F12" i="26"/>
  <c r="AU11" i="26"/>
  <c r="AT11" i="26"/>
  <c r="AP11" i="26"/>
  <c r="AO11" i="26"/>
  <c r="AN11" i="26"/>
  <c r="AM11" i="26"/>
  <c r="AL11" i="26"/>
  <c r="I11" i="26"/>
  <c r="H11" i="26"/>
  <c r="G11" i="26"/>
  <c r="F11" i="26"/>
  <c r="AU10" i="26"/>
  <c r="AT10" i="26"/>
  <c r="AP10" i="26"/>
  <c r="AO10" i="26"/>
  <c r="AN10" i="26"/>
  <c r="AM10" i="26"/>
  <c r="AL10" i="26"/>
  <c r="I10" i="26"/>
  <c r="H10" i="26"/>
  <c r="G10" i="26"/>
  <c r="F10" i="26"/>
  <c r="AU52" i="19" l="1"/>
  <c r="AT52" i="19"/>
  <c r="AP52" i="19"/>
  <c r="AO52" i="19"/>
  <c r="AN52" i="19"/>
  <c r="AM52" i="19"/>
  <c r="AL52" i="19"/>
  <c r="AJ52" i="19"/>
  <c r="AI52" i="19"/>
  <c r="AH52" i="19"/>
  <c r="AG52" i="19"/>
  <c r="AK52" i="19" s="1"/>
  <c r="AF52" i="19"/>
  <c r="AE52" i="19"/>
  <c r="AD52" i="19"/>
  <c r="AC52" i="19"/>
  <c r="AB52" i="19"/>
  <c r="AA52" i="19"/>
  <c r="Z52" i="19"/>
  <c r="Y52" i="19"/>
  <c r="X52" i="19"/>
  <c r="W52" i="19"/>
  <c r="T52" i="19"/>
  <c r="V52" i="19" s="1"/>
  <c r="S52" i="19"/>
  <c r="R52" i="19"/>
  <c r="Q52" i="19"/>
  <c r="O52" i="19"/>
  <c r="L52" i="19"/>
  <c r="P52" i="19" s="1"/>
  <c r="K52" i="19"/>
  <c r="J52" i="19"/>
  <c r="I52" i="19"/>
  <c r="H52" i="19"/>
  <c r="G52" i="19"/>
  <c r="F52" i="19"/>
  <c r="AU51" i="19"/>
  <c r="AT51" i="19"/>
  <c r="AP51" i="19"/>
  <c r="AO51" i="19"/>
  <c r="AN51" i="19"/>
  <c r="AM51" i="19"/>
  <c r="AL51" i="19"/>
  <c r="AJ51" i="19"/>
  <c r="AI51" i="19"/>
  <c r="AH51" i="19"/>
  <c r="AG51" i="19"/>
  <c r="AK51" i="19" s="1"/>
  <c r="AF51" i="19"/>
  <c r="AE51" i="19"/>
  <c r="AD51" i="19"/>
  <c r="AC51" i="19"/>
  <c r="AB51" i="19"/>
  <c r="AA51" i="19"/>
  <c r="Z51" i="19"/>
  <c r="Y51" i="19"/>
  <c r="X51" i="19"/>
  <c r="W51" i="19"/>
  <c r="U51" i="19"/>
  <c r="T51" i="19"/>
  <c r="V51" i="19" s="1"/>
  <c r="S51" i="19"/>
  <c r="R51" i="19"/>
  <c r="Q51" i="19"/>
  <c r="O51" i="19"/>
  <c r="M51" i="19"/>
  <c r="L51" i="19"/>
  <c r="P51" i="19" s="1"/>
  <c r="K51" i="19"/>
  <c r="J51" i="19"/>
  <c r="I51" i="19"/>
  <c r="H51" i="19"/>
  <c r="G51" i="19"/>
  <c r="F51" i="19"/>
  <c r="AU50" i="19"/>
  <c r="AT50" i="19"/>
  <c r="AP50" i="19"/>
  <c r="AO50" i="19"/>
  <c r="AN50" i="19"/>
  <c r="AM50" i="19"/>
  <c r="AL50" i="19"/>
  <c r="AJ50" i="19"/>
  <c r="AI50" i="19"/>
  <c r="AH50" i="19"/>
  <c r="AG50" i="19"/>
  <c r="AK50" i="19" s="1"/>
  <c r="AF50" i="19"/>
  <c r="AE50" i="19"/>
  <c r="AD50" i="19"/>
  <c r="AC50" i="19"/>
  <c r="AB50" i="19"/>
  <c r="AA50" i="19"/>
  <c r="Z50" i="19"/>
  <c r="Y50" i="19"/>
  <c r="X50" i="19"/>
  <c r="W50" i="19"/>
  <c r="T50" i="19"/>
  <c r="V50" i="19" s="1"/>
  <c r="S50" i="19"/>
  <c r="R50" i="19"/>
  <c r="Q50" i="19"/>
  <c r="O50" i="19"/>
  <c r="L50" i="19"/>
  <c r="P50" i="19" s="1"/>
  <c r="K50" i="19"/>
  <c r="J50" i="19"/>
  <c r="I50" i="19"/>
  <c r="H50" i="19"/>
  <c r="G50" i="19"/>
  <c r="F50" i="19"/>
  <c r="AU49" i="19"/>
  <c r="AT49" i="19"/>
  <c r="AP49" i="19"/>
  <c r="AO49" i="19"/>
  <c r="AN49" i="19"/>
  <c r="AM49" i="19"/>
  <c r="AL49" i="19"/>
  <c r="AJ49" i="19"/>
  <c r="AI49" i="19"/>
  <c r="AH49" i="19"/>
  <c r="AG49" i="19"/>
  <c r="AK49" i="19" s="1"/>
  <c r="AF49" i="19"/>
  <c r="AE49" i="19"/>
  <c r="AD49" i="19"/>
  <c r="AC49" i="19"/>
  <c r="AB49" i="19"/>
  <c r="AA49" i="19"/>
  <c r="Z49" i="19"/>
  <c r="Y49" i="19"/>
  <c r="X49" i="19"/>
  <c r="W49" i="19"/>
  <c r="U49" i="19"/>
  <c r="T49" i="19"/>
  <c r="V49" i="19" s="1"/>
  <c r="S49" i="19"/>
  <c r="R49" i="19"/>
  <c r="Q49" i="19"/>
  <c r="O49" i="19"/>
  <c r="M49" i="19"/>
  <c r="L49" i="19"/>
  <c r="P49" i="19" s="1"/>
  <c r="K49" i="19"/>
  <c r="J49" i="19"/>
  <c r="I49" i="19"/>
  <c r="H49" i="19"/>
  <c r="G49" i="19"/>
  <c r="F49" i="19"/>
  <c r="AU48" i="19"/>
  <c r="AT48" i="19"/>
  <c r="AP48" i="19"/>
  <c r="AO48" i="19"/>
  <c r="AN48" i="19"/>
  <c r="AM48" i="19"/>
  <c r="AL48" i="19"/>
  <c r="AJ48" i="19"/>
  <c r="AI48" i="19"/>
  <c r="AH48" i="19"/>
  <c r="AG48" i="19"/>
  <c r="AK48" i="19" s="1"/>
  <c r="AF48" i="19"/>
  <c r="AE48" i="19"/>
  <c r="AD48" i="19"/>
  <c r="AC48" i="19"/>
  <c r="AB48" i="19"/>
  <c r="AA48" i="19"/>
  <c r="Z48" i="19"/>
  <c r="Y48" i="19"/>
  <c r="X48" i="19"/>
  <c r="W48" i="19"/>
  <c r="T48" i="19"/>
  <c r="V48" i="19" s="1"/>
  <c r="S48" i="19"/>
  <c r="R48" i="19"/>
  <c r="Q48" i="19"/>
  <c r="O48" i="19"/>
  <c r="L48" i="19"/>
  <c r="P48" i="19" s="1"/>
  <c r="K48" i="19"/>
  <c r="J48" i="19"/>
  <c r="I48" i="19"/>
  <c r="H48" i="19"/>
  <c r="G48" i="19"/>
  <c r="F48" i="19"/>
  <c r="AU47" i="19"/>
  <c r="AT47" i="19"/>
  <c r="AP47" i="19"/>
  <c r="AO47" i="19"/>
  <c r="AN47" i="19"/>
  <c r="AM47" i="19"/>
  <c r="AL47" i="19"/>
  <c r="AJ47" i="19"/>
  <c r="AI47" i="19"/>
  <c r="AH47" i="19"/>
  <c r="AG47" i="19"/>
  <c r="AK47" i="19" s="1"/>
  <c r="AF47" i="19"/>
  <c r="AE47" i="19"/>
  <c r="AD47" i="19"/>
  <c r="AC47" i="19"/>
  <c r="AB47" i="19"/>
  <c r="AA47" i="19"/>
  <c r="Z47" i="19"/>
  <c r="Y47" i="19"/>
  <c r="X47" i="19"/>
  <c r="W47" i="19"/>
  <c r="U47" i="19"/>
  <c r="T47" i="19"/>
  <c r="V47" i="19" s="1"/>
  <c r="S47" i="19"/>
  <c r="R47" i="19"/>
  <c r="Q47" i="19"/>
  <c r="O47" i="19"/>
  <c r="M47" i="19"/>
  <c r="L47" i="19"/>
  <c r="P47" i="19" s="1"/>
  <c r="K47" i="19"/>
  <c r="J47" i="19"/>
  <c r="I47" i="19"/>
  <c r="H47" i="19"/>
  <c r="G47" i="19"/>
  <c r="F47" i="19"/>
  <c r="AU46" i="19"/>
  <c r="AT46" i="19"/>
  <c r="AP46" i="19"/>
  <c r="AO46" i="19"/>
  <c r="AN46" i="19"/>
  <c r="AM46" i="19"/>
  <c r="AL46" i="19"/>
  <c r="AJ46" i="19"/>
  <c r="AI46" i="19"/>
  <c r="AH46" i="19"/>
  <c r="AG46" i="19"/>
  <c r="AK46" i="19" s="1"/>
  <c r="AF46" i="19"/>
  <c r="AE46" i="19"/>
  <c r="AD46" i="19"/>
  <c r="AC46" i="19"/>
  <c r="AB46" i="19"/>
  <c r="AA46" i="19"/>
  <c r="Z46" i="19"/>
  <c r="Y46" i="19"/>
  <c r="X46" i="19"/>
  <c r="W46" i="19"/>
  <c r="T46" i="19"/>
  <c r="V46" i="19" s="1"/>
  <c r="S46" i="19"/>
  <c r="R46" i="19"/>
  <c r="Q46" i="19"/>
  <c r="O46" i="19"/>
  <c r="L46" i="19"/>
  <c r="P46" i="19" s="1"/>
  <c r="K46" i="19"/>
  <c r="J46" i="19"/>
  <c r="I46" i="19"/>
  <c r="H46" i="19"/>
  <c r="G46" i="19"/>
  <c r="F46" i="19"/>
  <c r="AU45" i="19"/>
  <c r="AT45" i="19"/>
  <c r="AP45" i="19"/>
  <c r="AO45" i="19"/>
  <c r="AN45" i="19"/>
  <c r="AM45" i="19"/>
  <c r="AL45" i="19"/>
  <c r="AJ45" i="19"/>
  <c r="AI45" i="19"/>
  <c r="AH45" i="19"/>
  <c r="AG45" i="19"/>
  <c r="AK45" i="19" s="1"/>
  <c r="AF45" i="19"/>
  <c r="AE45" i="19"/>
  <c r="AD45" i="19"/>
  <c r="AC45" i="19"/>
  <c r="AB45" i="19"/>
  <c r="AA45" i="19"/>
  <c r="Z45" i="19"/>
  <c r="Y45" i="19"/>
  <c r="X45" i="19"/>
  <c r="W45" i="19"/>
  <c r="U45" i="19"/>
  <c r="T45" i="19"/>
  <c r="V45" i="19" s="1"/>
  <c r="S45" i="19"/>
  <c r="R45" i="19"/>
  <c r="Q45" i="19"/>
  <c r="O45" i="19"/>
  <c r="M45" i="19"/>
  <c r="L45" i="19"/>
  <c r="P45" i="19" s="1"/>
  <c r="K45" i="19"/>
  <c r="J45" i="19"/>
  <c r="I45" i="19"/>
  <c r="H45" i="19"/>
  <c r="G45" i="19"/>
  <c r="F45" i="19"/>
  <c r="AU44" i="19"/>
  <c r="AT44" i="19"/>
  <c r="AP44" i="19"/>
  <c r="AO44" i="19"/>
  <c r="AN44" i="19"/>
  <c r="AM44" i="19"/>
  <c r="AL44" i="19"/>
  <c r="AJ44" i="19"/>
  <c r="AI44" i="19"/>
  <c r="AH44" i="19"/>
  <c r="AG44" i="19"/>
  <c r="AK44" i="19" s="1"/>
  <c r="AF44" i="19"/>
  <c r="AE44" i="19"/>
  <c r="AD44" i="19"/>
  <c r="AC44" i="19"/>
  <c r="AB44" i="19"/>
  <c r="AA44" i="19"/>
  <c r="Z44" i="19"/>
  <c r="Y44" i="19"/>
  <c r="X44" i="19"/>
  <c r="W44" i="19"/>
  <c r="T44" i="19"/>
  <c r="V44" i="19" s="1"/>
  <c r="S44" i="19"/>
  <c r="R44" i="19"/>
  <c r="Q44" i="19"/>
  <c r="O44" i="19"/>
  <c r="L44" i="19"/>
  <c r="P44" i="19" s="1"/>
  <c r="K44" i="19"/>
  <c r="J44" i="19"/>
  <c r="I44" i="19"/>
  <c r="H44" i="19"/>
  <c r="G44" i="19"/>
  <c r="F44" i="19"/>
  <c r="AU43" i="19"/>
  <c r="AT43" i="19"/>
  <c r="AP43" i="19"/>
  <c r="AO43" i="19"/>
  <c r="AN43" i="19"/>
  <c r="AM43" i="19"/>
  <c r="AL43" i="19"/>
  <c r="AJ43" i="19"/>
  <c r="AI43" i="19"/>
  <c r="AH43" i="19"/>
  <c r="AG43" i="19"/>
  <c r="AK43" i="19" s="1"/>
  <c r="AF43" i="19"/>
  <c r="AE43" i="19"/>
  <c r="AD43" i="19"/>
  <c r="AC43" i="19"/>
  <c r="AB43" i="19"/>
  <c r="AA43" i="19"/>
  <c r="Z43" i="19"/>
  <c r="Y43" i="19"/>
  <c r="X43" i="19"/>
  <c r="W43" i="19"/>
  <c r="U43" i="19"/>
  <c r="T43" i="19"/>
  <c r="V43" i="19" s="1"/>
  <c r="S43" i="19"/>
  <c r="R43" i="19"/>
  <c r="Q43" i="19"/>
  <c r="O43" i="19"/>
  <c r="M43" i="19"/>
  <c r="L43" i="19"/>
  <c r="P43" i="19" s="1"/>
  <c r="K43" i="19"/>
  <c r="J43" i="19"/>
  <c r="I43" i="19"/>
  <c r="H43" i="19"/>
  <c r="G43" i="19"/>
  <c r="F43" i="19"/>
  <c r="AU42" i="19"/>
  <c r="AT42" i="19"/>
  <c r="AP42" i="19"/>
  <c r="AO42" i="19"/>
  <c r="AN42" i="19"/>
  <c r="AM42" i="19"/>
  <c r="AL42" i="19"/>
  <c r="AJ42" i="19"/>
  <c r="AI42" i="19"/>
  <c r="AH42" i="19"/>
  <c r="AG42" i="19"/>
  <c r="AK42" i="19" s="1"/>
  <c r="AF42" i="19"/>
  <c r="AE42" i="19"/>
  <c r="AD42" i="19"/>
  <c r="AC42" i="19"/>
  <c r="AB42" i="19"/>
  <c r="AA42" i="19"/>
  <c r="Z42" i="19"/>
  <c r="Y42" i="19"/>
  <c r="X42" i="19"/>
  <c r="W42" i="19"/>
  <c r="T42" i="19"/>
  <c r="V42" i="19" s="1"/>
  <c r="S42" i="19"/>
  <c r="R42" i="19"/>
  <c r="Q42" i="19"/>
  <c r="O42" i="19"/>
  <c r="L42" i="19"/>
  <c r="P42" i="19" s="1"/>
  <c r="K42" i="19"/>
  <c r="J42" i="19"/>
  <c r="I42" i="19"/>
  <c r="H42" i="19"/>
  <c r="G42" i="19"/>
  <c r="F42" i="19"/>
  <c r="AU41" i="19"/>
  <c r="AT41" i="19"/>
  <c r="AP41" i="19"/>
  <c r="AO41" i="19"/>
  <c r="AN41" i="19"/>
  <c r="AM41" i="19"/>
  <c r="AL41" i="19"/>
  <c r="AJ41" i="19"/>
  <c r="AI41" i="19"/>
  <c r="AH41" i="19"/>
  <c r="AG41" i="19"/>
  <c r="AK41" i="19" s="1"/>
  <c r="AF41" i="19"/>
  <c r="AE41" i="19"/>
  <c r="AD41" i="19"/>
  <c r="AC41" i="19"/>
  <c r="AB41" i="19"/>
  <c r="AA41" i="19"/>
  <c r="Z41" i="19"/>
  <c r="Y41" i="19"/>
  <c r="X41" i="19"/>
  <c r="W41" i="19"/>
  <c r="U41" i="19"/>
  <c r="T41" i="19"/>
  <c r="V41" i="19" s="1"/>
  <c r="S41" i="19"/>
  <c r="R41" i="19"/>
  <c r="Q41" i="19"/>
  <c r="O41" i="19"/>
  <c r="M41" i="19"/>
  <c r="L41" i="19"/>
  <c r="P41" i="19" s="1"/>
  <c r="K41" i="19"/>
  <c r="J41" i="19"/>
  <c r="I41" i="19"/>
  <c r="H41" i="19"/>
  <c r="G41" i="19"/>
  <c r="F41" i="19"/>
  <c r="AU40" i="19"/>
  <c r="AT40" i="19"/>
  <c r="AP40" i="19"/>
  <c r="AO40" i="19"/>
  <c r="AN40" i="19"/>
  <c r="AM40" i="19"/>
  <c r="AL40" i="19"/>
  <c r="AJ40" i="19"/>
  <c r="AI40" i="19"/>
  <c r="AH40" i="19"/>
  <c r="AG40" i="19"/>
  <c r="AK40" i="19" s="1"/>
  <c r="AF40" i="19"/>
  <c r="AE40" i="19"/>
  <c r="AD40" i="19"/>
  <c r="AC40" i="19"/>
  <c r="AB40" i="19"/>
  <c r="AA40" i="19"/>
  <c r="Z40" i="19"/>
  <c r="Y40" i="19"/>
  <c r="X40" i="19"/>
  <c r="W40" i="19"/>
  <c r="T40" i="19"/>
  <c r="V40" i="19" s="1"/>
  <c r="S40" i="19"/>
  <c r="R40" i="19"/>
  <c r="Q40" i="19"/>
  <c r="O40" i="19"/>
  <c r="L40" i="19"/>
  <c r="P40" i="19" s="1"/>
  <c r="K40" i="19"/>
  <c r="J40" i="19"/>
  <c r="I40" i="19"/>
  <c r="H40" i="19"/>
  <c r="G40" i="19"/>
  <c r="F40" i="19"/>
  <c r="AU39" i="19"/>
  <c r="AT39" i="19"/>
  <c r="AP39" i="19"/>
  <c r="AO39" i="19"/>
  <c r="AN39" i="19"/>
  <c r="AM39" i="19"/>
  <c r="AL39" i="19"/>
  <c r="AJ39" i="19"/>
  <c r="AI39" i="19"/>
  <c r="AH39" i="19"/>
  <c r="AG39" i="19"/>
  <c r="AK39" i="19" s="1"/>
  <c r="AF39" i="19"/>
  <c r="AE39" i="19"/>
  <c r="AD39" i="19"/>
  <c r="AC39" i="19"/>
  <c r="AB39" i="19"/>
  <c r="AA39" i="19"/>
  <c r="Z39" i="19"/>
  <c r="Y39" i="19"/>
  <c r="X39" i="19"/>
  <c r="W39" i="19"/>
  <c r="U39" i="19"/>
  <c r="T39" i="19"/>
  <c r="V39" i="19" s="1"/>
  <c r="S39" i="19"/>
  <c r="R39" i="19"/>
  <c r="Q39" i="19"/>
  <c r="O39" i="19"/>
  <c r="M39" i="19"/>
  <c r="L39" i="19"/>
  <c r="P39" i="19" s="1"/>
  <c r="K39" i="19"/>
  <c r="J39" i="19"/>
  <c r="I39" i="19"/>
  <c r="H39" i="19"/>
  <c r="G39" i="19"/>
  <c r="F39" i="19"/>
  <c r="AU38" i="19"/>
  <c r="AT38" i="19"/>
  <c r="AP38" i="19"/>
  <c r="AO38" i="19"/>
  <c r="AN38" i="19"/>
  <c r="AM38" i="19"/>
  <c r="AL38" i="19"/>
  <c r="AJ38" i="19"/>
  <c r="AI38" i="19"/>
  <c r="AH38" i="19"/>
  <c r="AG38" i="19"/>
  <c r="AK38" i="19" s="1"/>
  <c r="AF38" i="19"/>
  <c r="AE38" i="19"/>
  <c r="AD38" i="19"/>
  <c r="AC38" i="19"/>
  <c r="AB38" i="19"/>
  <c r="AA38" i="19"/>
  <c r="Z38" i="19"/>
  <c r="Y38" i="19"/>
  <c r="X38" i="19"/>
  <c r="W38" i="19"/>
  <c r="T38" i="19"/>
  <c r="V38" i="19" s="1"/>
  <c r="S38" i="19"/>
  <c r="R38" i="19"/>
  <c r="Q38" i="19"/>
  <c r="O38" i="19"/>
  <c r="L38" i="19"/>
  <c r="P38" i="19" s="1"/>
  <c r="K38" i="19"/>
  <c r="J38" i="19"/>
  <c r="I38" i="19"/>
  <c r="H38" i="19"/>
  <c r="G38" i="19"/>
  <c r="F38" i="19"/>
  <c r="AU37" i="19"/>
  <c r="AT37" i="19"/>
  <c r="AP37" i="19"/>
  <c r="AO37" i="19"/>
  <c r="AN37" i="19"/>
  <c r="AM37" i="19"/>
  <c r="AL37" i="19"/>
  <c r="AJ37" i="19"/>
  <c r="AI37" i="19"/>
  <c r="AH37" i="19"/>
  <c r="AG37" i="19"/>
  <c r="AK37" i="19" s="1"/>
  <c r="AF37" i="19"/>
  <c r="AE37" i="19"/>
  <c r="AD37" i="19"/>
  <c r="AC37" i="19"/>
  <c r="AB37" i="19"/>
  <c r="AA37" i="19"/>
  <c r="Z37" i="19"/>
  <c r="Y37" i="19"/>
  <c r="X37" i="19"/>
  <c r="W37" i="19"/>
  <c r="U37" i="19"/>
  <c r="T37" i="19"/>
  <c r="V37" i="19" s="1"/>
  <c r="S37" i="19"/>
  <c r="R37" i="19"/>
  <c r="Q37" i="19"/>
  <c r="O37" i="19"/>
  <c r="M37" i="19"/>
  <c r="L37" i="19"/>
  <c r="P37" i="19" s="1"/>
  <c r="K37" i="19"/>
  <c r="J37" i="19"/>
  <c r="I37" i="19"/>
  <c r="H37" i="19"/>
  <c r="G37" i="19"/>
  <c r="F37" i="19"/>
  <c r="AU36" i="19"/>
  <c r="AT36" i="19"/>
  <c r="AP36" i="19"/>
  <c r="AO36" i="19"/>
  <c r="AN36" i="19"/>
  <c r="AM36" i="19"/>
  <c r="AL36" i="19"/>
  <c r="AJ36" i="19"/>
  <c r="AI36" i="19"/>
  <c r="AH36" i="19"/>
  <c r="AG36" i="19"/>
  <c r="AK36" i="19" s="1"/>
  <c r="AF36" i="19"/>
  <c r="AE36" i="19"/>
  <c r="AD36" i="19"/>
  <c r="AC36" i="19"/>
  <c r="AB36" i="19"/>
  <c r="AA36" i="19"/>
  <c r="Z36" i="19"/>
  <c r="Y36" i="19"/>
  <c r="X36" i="19"/>
  <c r="W36" i="19"/>
  <c r="T36" i="19"/>
  <c r="V36" i="19" s="1"/>
  <c r="S36" i="19"/>
  <c r="R36" i="19"/>
  <c r="Q36" i="19"/>
  <c r="O36" i="19"/>
  <c r="L36" i="19"/>
  <c r="P36" i="19" s="1"/>
  <c r="K36" i="19"/>
  <c r="J36" i="19"/>
  <c r="I36" i="19"/>
  <c r="H36" i="19"/>
  <c r="G36" i="19"/>
  <c r="F36" i="19"/>
  <c r="AU35" i="19"/>
  <c r="AT35" i="19"/>
  <c r="AP35" i="19"/>
  <c r="AO35" i="19"/>
  <c r="AN35" i="19"/>
  <c r="AM35" i="19"/>
  <c r="AL35" i="19"/>
  <c r="AJ35" i="19"/>
  <c r="AI35" i="19"/>
  <c r="AH35" i="19"/>
  <c r="AG35" i="19"/>
  <c r="AK35" i="19" s="1"/>
  <c r="AF35" i="19"/>
  <c r="AE35" i="19"/>
  <c r="AD35" i="19"/>
  <c r="AC35" i="19"/>
  <c r="AB35" i="19"/>
  <c r="AA35" i="19"/>
  <c r="Z35" i="19"/>
  <c r="Y35" i="19"/>
  <c r="X35" i="19"/>
  <c r="W35" i="19"/>
  <c r="U35" i="19"/>
  <c r="T35" i="19"/>
  <c r="V35" i="19" s="1"/>
  <c r="S35" i="19"/>
  <c r="R35" i="19"/>
  <c r="Q35" i="19"/>
  <c r="O35" i="19"/>
  <c r="M35" i="19"/>
  <c r="L35" i="19"/>
  <c r="P35" i="19" s="1"/>
  <c r="K35" i="19"/>
  <c r="J35" i="19"/>
  <c r="I35" i="19"/>
  <c r="H35" i="19"/>
  <c r="G35" i="19"/>
  <c r="F35" i="19"/>
  <c r="AU34" i="19"/>
  <c r="AT34" i="19"/>
  <c r="AP34" i="19"/>
  <c r="AO34" i="19"/>
  <c r="AN34" i="19"/>
  <c r="AM34" i="19"/>
  <c r="AL34" i="19"/>
  <c r="AJ34" i="19"/>
  <c r="AI34" i="19"/>
  <c r="AH34" i="19"/>
  <c r="AG34" i="19"/>
  <c r="AK34" i="19" s="1"/>
  <c r="AF34" i="19"/>
  <c r="AE34" i="19"/>
  <c r="AD34" i="19"/>
  <c r="AC34" i="19"/>
  <c r="AB34" i="19"/>
  <c r="AA34" i="19"/>
  <c r="Z34" i="19"/>
  <c r="Y34" i="19"/>
  <c r="X34" i="19"/>
  <c r="W34" i="19"/>
  <c r="T34" i="19"/>
  <c r="V34" i="19" s="1"/>
  <c r="S34" i="19"/>
  <c r="R34" i="19"/>
  <c r="Q34" i="19"/>
  <c r="O34" i="19"/>
  <c r="L34" i="19"/>
  <c r="P34" i="19" s="1"/>
  <c r="K34" i="19"/>
  <c r="J34" i="19"/>
  <c r="I34" i="19"/>
  <c r="H34" i="19"/>
  <c r="G34" i="19"/>
  <c r="F34" i="19"/>
  <c r="AU33" i="19"/>
  <c r="AT33" i="19"/>
  <c r="AP33" i="19"/>
  <c r="AO33" i="19"/>
  <c r="AN33" i="19"/>
  <c r="AM33" i="19"/>
  <c r="AL33" i="19"/>
  <c r="AJ33" i="19"/>
  <c r="AI33" i="19"/>
  <c r="AH33" i="19"/>
  <c r="AG33" i="19"/>
  <c r="AK33" i="19" s="1"/>
  <c r="AF33" i="19"/>
  <c r="AE33" i="19"/>
  <c r="AD33" i="19"/>
  <c r="AC33" i="19"/>
  <c r="AB33" i="19"/>
  <c r="AA33" i="19"/>
  <c r="Z33" i="19"/>
  <c r="Y33" i="19"/>
  <c r="X33" i="19"/>
  <c r="W33" i="19"/>
  <c r="U33" i="19"/>
  <c r="T33" i="19"/>
  <c r="V33" i="19" s="1"/>
  <c r="S33" i="19"/>
  <c r="R33" i="19"/>
  <c r="Q33" i="19"/>
  <c r="O33" i="19"/>
  <c r="M33" i="19"/>
  <c r="L33" i="19"/>
  <c r="P33" i="19" s="1"/>
  <c r="K33" i="19"/>
  <c r="J33" i="19"/>
  <c r="I33" i="19"/>
  <c r="H33" i="19"/>
  <c r="G33" i="19"/>
  <c r="F33" i="19"/>
  <c r="AU32" i="19"/>
  <c r="AT32" i="19"/>
  <c r="AP32" i="19"/>
  <c r="AO32" i="19"/>
  <c r="AN32" i="19"/>
  <c r="AM32" i="19"/>
  <c r="AL32" i="19"/>
  <c r="AJ32" i="19"/>
  <c r="AI32" i="19"/>
  <c r="AH32" i="19"/>
  <c r="AG32" i="19"/>
  <c r="AK32" i="19" s="1"/>
  <c r="AF32" i="19"/>
  <c r="AE32" i="19"/>
  <c r="AD32" i="19"/>
  <c r="AC32" i="19"/>
  <c r="AB32" i="19"/>
  <c r="AA32" i="19"/>
  <c r="Z32" i="19"/>
  <c r="Y32" i="19"/>
  <c r="X32" i="19"/>
  <c r="W32" i="19"/>
  <c r="T32" i="19"/>
  <c r="V32" i="19" s="1"/>
  <c r="S32" i="19"/>
  <c r="R32" i="19"/>
  <c r="Q32" i="19"/>
  <c r="O32" i="19"/>
  <c r="L32" i="19"/>
  <c r="P32" i="19" s="1"/>
  <c r="K32" i="19"/>
  <c r="J32" i="19"/>
  <c r="I32" i="19"/>
  <c r="H32" i="19"/>
  <c r="G32" i="19"/>
  <c r="F32" i="19"/>
  <c r="AU31" i="19"/>
  <c r="AT31" i="19"/>
  <c r="AP31" i="19"/>
  <c r="AO31" i="19"/>
  <c r="AN31" i="19"/>
  <c r="AM31" i="19"/>
  <c r="AL31" i="19"/>
  <c r="AJ31" i="19"/>
  <c r="AI31" i="19"/>
  <c r="AH31" i="19"/>
  <c r="AG31" i="19"/>
  <c r="AK31" i="19" s="1"/>
  <c r="AF31" i="19"/>
  <c r="AE31" i="19"/>
  <c r="AD31" i="19"/>
  <c r="AC31" i="19"/>
  <c r="AB31" i="19"/>
  <c r="AA31" i="19"/>
  <c r="Z31" i="19"/>
  <c r="Y31" i="19"/>
  <c r="X31" i="19"/>
  <c r="W31" i="19"/>
  <c r="U31" i="19"/>
  <c r="T31" i="19"/>
  <c r="V31" i="19" s="1"/>
  <c r="S31" i="19"/>
  <c r="R31" i="19"/>
  <c r="Q31" i="19"/>
  <c r="O31" i="19"/>
  <c r="M31" i="19"/>
  <c r="L31" i="19"/>
  <c r="P31" i="19" s="1"/>
  <c r="K31" i="19"/>
  <c r="J31" i="19"/>
  <c r="I31" i="19"/>
  <c r="H31" i="19"/>
  <c r="G31" i="19"/>
  <c r="F31" i="19"/>
  <c r="AU30" i="19"/>
  <c r="AT30" i="19"/>
  <c r="AP30" i="19"/>
  <c r="AO30" i="19"/>
  <c r="AN30" i="19"/>
  <c r="AM30" i="19"/>
  <c r="AL30" i="19"/>
  <c r="AJ30" i="19"/>
  <c r="AI30" i="19"/>
  <c r="AH30" i="19"/>
  <c r="AG30" i="19"/>
  <c r="AK30" i="19" s="1"/>
  <c r="AF30" i="19"/>
  <c r="AE30" i="19"/>
  <c r="AD30" i="19"/>
  <c r="AC30" i="19"/>
  <c r="AB30" i="19"/>
  <c r="AA30" i="19"/>
  <c r="Z30" i="19"/>
  <c r="Y30" i="19"/>
  <c r="X30" i="19"/>
  <c r="W30" i="19"/>
  <c r="T30" i="19"/>
  <c r="V30" i="19" s="1"/>
  <c r="S30" i="19"/>
  <c r="R30" i="19"/>
  <c r="Q30" i="19"/>
  <c r="O30" i="19"/>
  <c r="L30" i="19"/>
  <c r="P30" i="19" s="1"/>
  <c r="K30" i="19"/>
  <c r="J30" i="19"/>
  <c r="I30" i="19"/>
  <c r="H30" i="19"/>
  <c r="G30" i="19"/>
  <c r="F30" i="19"/>
  <c r="AU29" i="19"/>
  <c r="AT29" i="19"/>
  <c r="AP29" i="19"/>
  <c r="AO29" i="19"/>
  <c r="AN29" i="19"/>
  <c r="AM29" i="19"/>
  <c r="AL29" i="19"/>
  <c r="AJ29" i="19"/>
  <c r="AI29" i="19"/>
  <c r="AH29" i="19"/>
  <c r="AG29" i="19"/>
  <c r="AK29" i="19" s="1"/>
  <c r="AF29" i="19"/>
  <c r="AE29" i="19"/>
  <c r="AD29" i="19"/>
  <c r="AC29" i="19"/>
  <c r="AB29" i="19"/>
  <c r="AA29" i="19"/>
  <c r="Z29" i="19"/>
  <c r="Y29" i="19"/>
  <c r="X29" i="19"/>
  <c r="W29" i="19"/>
  <c r="U29" i="19"/>
  <c r="T29" i="19"/>
  <c r="V29" i="19" s="1"/>
  <c r="S29" i="19"/>
  <c r="R29" i="19"/>
  <c r="Q29" i="19"/>
  <c r="O29" i="19"/>
  <c r="M29" i="19"/>
  <c r="L29" i="19"/>
  <c r="P29" i="19" s="1"/>
  <c r="K29" i="19"/>
  <c r="J29" i="19"/>
  <c r="I29" i="19"/>
  <c r="H29" i="19"/>
  <c r="G29" i="19"/>
  <c r="F29" i="19"/>
  <c r="AU28" i="19"/>
  <c r="AT28" i="19"/>
  <c r="AP28" i="19"/>
  <c r="AO28" i="19"/>
  <c r="AN28" i="19"/>
  <c r="AM28" i="19"/>
  <c r="AL28" i="19"/>
  <c r="AJ28" i="19"/>
  <c r="AI28" i="19"/>
  <c r="AH28" i="19"/>
  <c r="AG28" i="19"/>
  <c r="AK28" i="19" s="1"/>
  <c r="AF28" i="19"/>
  <c r="AE28" i="19"/>
  <c r="AD28" i="19"/>
  <c r="AC28" i="19"/>
  <c r="AB28" i="19"/>
  <c r="AA28" i="19"/>
  <c r="Z28" i="19"/>
  <c r="Y28" i="19"/>
  <c r="X28" i="19"/>
  <c r="W28" i="19"/>
  <c r="V28" i="19"/>
  <c r="T28" i="19"/>
  <c r="U28" i="19" s="1"/>
  <c r="S28" i="19"/>
  <c r="R28" i="19"/>
  <c r="Q28" i="19"/>
  <c r="O28" i="19"/>
  <c r="L28" i="19"/>
  <c r="M28" i="19" s="1"/>
  <c r="K28" i="19"/>
  <c r="J28" i="19"/>
  <c r="I28" i="19"/>
  <c r="H28" i="19"/>
  <c r="G28" i="19"/>
  <c r="F28" i="19"/>
  <c r="AU27" i="19"/>
  <c r="AT27" i="19"/>
  <c r="AP27" i="19"/>
  <c r="AO27" i="19"/>
  <c r="AN27" i="19"/>
  <c r="AM27" i="19"/>
  <c r="AL27" i="19"/>
  <c r="AJ27" i="19"/>
  <c r="AI27" i="19"/>
  <c r="AH27" i="19"/>
  <c r="AG27" i="19"/>
  <c r="AK27" i="19" s="1"/>
  <c r="AF27" i="19"/>
  <c r="AE27" i="19"/>
  <c r="AD27" i="19"/>
  <c r="AC27" i="19"/>
  <c r="AB27" i="19"/>
  <c r="AA27" i="19"/>
  <c r="Z27" i="19"/>
  <c r="Y27" i="19"/>
  <c r="X27" i="19"/>
  <c r="W27" i="19"/>
  <c r="U27" i="19"/>
  <c r="T27" i="19"/>
  <c r="V27" i="19" s="1"/>
  <c r="S27" i="19"/>
  <c r="R27" i="19"/>
  <c r="Q27" i="19"/>
  <c r="O27" i="19"/>
  <c r="M27" i="19"/>
  <c r="L27" i="19"/>
  <c r="P27" i="19" s="1"/>
  <c r="K27" i="19"/>
  <c r="J27" i="19"/>
  <c r="I27" i="19"/>
  <c r="H27" i="19"/>
  <c r="G27" i="19"/>
  <c r="F27" i="19"/>
  <c r="AU26" i="19"/>
  <c r="AT26" i="19"/>
  <c r="AP26" i="19"/>
  <c r="AO26" i="19"/>
  <c r="AN26" i="19"/>
  <c r="AM26" i="19"/>
  <c r="AL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T26" i="19"/>
  <c r="U26" i="19" s="1"/>
  <c r="S26" i="19"/>
  <c r="R26" i="19"/>
  <c r="Q26" i="19"/>
  <c r="O26" i="19"/>
  <c r="L26" i="19"/>
  <c r="M26" i="19" s="1"/>
  <c r="K26" i="19"/>
  <c r="J26" i="19"/>
  <c r="I26" i="19"/>
  <c r="H26" i="19"/>
  <c r="G26" i="19"/>
  <c r="F26" i="19"/>
  <c r="AU25" i="19"/>
  <c r="AT25" i="19"/>
  <c r="AP25" i="19"/>
  <c r="AO25" i="19"/>
  <c r="AN25" i="19"/>
  <c r="AM25" i="19"/>
  <c r="AL25" i="19"/>
  <c r="AJ25" i="19"/>
  <c r="AI25" i="19"/>
  <c r="AH25" i="19"/>
  <c r="AG25" i="19"/>
  <c r="AK25" i="19" s="1"/>
  <c r="AF25" i="19"/>
  <c r="AE25" i="19"/>
  <c r="AD25" i="19"/>
  <c r="AC25" i="19"/>
  <c r="AB25" i="19"/>
  <c r="AA25" i="19"/>
  <c r="Z25" i="19"/>
  <c r="Y25" i="19"/>
  <c r="X25" i="19"/>
  <c r="W25" i="19"/>
  <c r="U25" i="19"/>
  <c r="T25" i="19"/>
  <c r="V25" i="19" s="1"/>
  <c r="S25" i="19"/>
  <c r="R25" i="19"/>
  <c r="Q25" i="19"/>
  <c r="O25" i="19"/>
  <c r="M25" i="19"/>
  <c r="L25" i="19"/>
  <c r="P25" i="19" s="1"/>
  <c r="K25" i="19"/>
  <c r="J25" i="19"/>
  <c r="I25" i="19"/>
  <c r="H25" i="19"/>
  <c r="G25" i="19"/>
  <c r="F25" i="19"/>
  <c r="AU24" i="19"/>
  <c r="AT24" i="19"/>
  <c r="AP24" i="19"/>
  <c r="AO24" i="19"/>
  <c r="AN24" i="19"/>
  <c r="AM24" i="19"/>
  <c r="AL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T24" i="19"/>
  <c r="U24" i="19" s="1"/>
  <c r="S24" i="19"/>
  <c r="R24" i="19"/>
  <c r="Q24" i="19"/>
  <c r="O24" i="19"/>
  <c r="L24" i="19"/>
  <c r="M24" i="19" s="1"/>
  <c r="K24" i="19"/>
  <c r="J24" i="19"/>
  <c r="I24" i="19"/>
  <c r="H24" i="19"/>
  <c r="G24" i="19"/>
  <c r="F24" i="19"/>
  <c r="AU23" i="19"/>
  <c r="AT23" i="19"/>
  <c r="AP23" i="19"/>
  <c r="AO23" i="19"/>
  <c r="AN23" i="19"/>
  <c r="AM23" i="19"/>
  <c r="AL23" i="19"/>
  <c r="AJ23" i="19"/>
  <c r="AI23" i="19"/>
  <c r="AH23" i="19"/>
  <c r="AG23" i="19"/>
  <c r="AK23" i="19" s="1"/>
  <c r="AF23" i="19"/>
  <c r="AE23" i="19"/>
  <c r="AD23" i="19"/>
  <c r="AC23" i="19"/>
  <c r="AB23" i="19"/>
  <c r="AA23" i="19"/>
  <c r="Z23" i="19"/>
  <c r="Y23" i="19"/>
  <c r="X23" i="19"/>
  <c r="W23" i="19"/>
  <c r="U23" i="19"/>
  <c r="T23" i="19"/>
  <c r="V23" i="19" s="1"/>
  <c r="S23" i="19"/>
  <c r="R23" i="19"/>
  <c r="Q23" i="19"/>
  <c r="O23" i="19"/>
  <c r="M23" i="19"/>
  <c r="L23" i="19"/>
  <c r="P23" i="19" s="1"/>
  <c r="K23" i="19"/>
  <c r="J23" i="19"/>
  <c r="I23" i="19"/>
  <c r="H23" i="19"/>
  <c r="G23" i="19"/>
  <c r="F23" i="19"/>
  <c r="AU22" i="19"/>
  <c r="AT22" i="19"/>
  <c r="AP22" i="19"/>
  <c r="AO22" i="19"/>
  <c r="AN22" i="19"/>
  <c r="AM22" i="19"/>
  <c r="AL22" i="19"/>
  <c r="AJ22" i="19"/>
  <c r="AI22" i="19"/>
  <c r="AH22" i="19"/>
  <c r="AG22" i="19"/>
  <c r="AK22" i="19" s="1"/>
  <c r="AF22" i="19"/>
  <c r="AE22" i="19"/>
  <c r="AD22" i="19"/>
  <c r="AC22" i="19"/>
  <c r="AB22" i="19"/>
  <c r="AA22" i="19"/>
  <c r="Z22" i="19"/>
  <c r="Y22" i="19"/>
  <c r="X22" i="19"/>
  <c r="W22" i="19"/>
  <c r="T22" i="19"/>
  <c r="U22" i="19" s="1"/>
  <c r="S22" i="19"/>
  <c r="R22" i="19"/>
  <c r="Q22" i="19"/>
  <c r="O22" i="19"/>
  <c r="L22" i="19"/>
  <c r="M22" i="19" s="1"/>
  <c r="K22" i="19"/>
  <c r="J22" i="19"/>
  <c r="I22" i="19"/>
  <c r="H22" i="19"/>
  <c r="G22" i="19"/>
  <c r="F22" i="19"/>
  <c r="AU21" i="19"/>
  <c r="AT21" i="19"/>
  <c r="AP21" i="19"/>
  <c r="AO21" i="19"/>
  <c r="AN21" i="19"/>
  <c r="AM21" i="19"/>
  <c r="AL21" i="19"/>
  <c r="AJ21" i="19"/>
  <c r="AI21" i="19"/>
  <c r="AH21" i="19"/>
  <c r="AG21" i="19"/>
  <c r="AK21" i="19" s="1"/>
  <c r="AF21" i="19"/>
  <c r="AE21" i="19"/>
  <c r="AD21" i="19"/>
  <c r="AC21" i="19"/>
  <c r="AB21" i="19"/>
  <c r="AA21" i="19"/>
  <c r="Z21" i="19"/>
  <c r="Y21" i="19"/>
  <c r="X21" i="19"/>
  <c r="W21" i="19"/>
  <c r="U21" i="19"/>
  <c r="T21" i="19"/>
  <c r="V21" i="19" s="1"/>
  <c r="S21" i="19"/>
  <c r="R21" i="19"/>
  <c r="Q21" i="19"/>
  <c r="O21" i="19"/>
  <c r="M21" i="19"/>
  <c r="L21" i="19"/>
  <c r="P21" i="19" s="1"/>
  <c r="K21" i="19"/>
  <c r="J21" i="19"/>
  <c r="I21" i="19"/>
  <c r="H21" i="19"/>
  <c r="G21" i="19"/>
  <c r="F21" i="19"/>
  <c r="AU20" i="19"/>
  <c r="AT20" i="19"/>
  <c r="AP20" i="19"/>
  <c r="AO20" i="19"/>
  <c r="AN20" i="19"/>
  <c r="AM20" i="19"/>
  <c r="AL20" i="19"/>
  <c r="AJ20" i="19"/>
  <c r="AI20" i="19"/>
  <c r="AH20" i="19"/>
  <c r="AG20" i="19"/>
  <c r="AK20" i="19" s="1"/>
  <c r="AF20" i="19"/>
  <c r="AE20" i="19"/>
  <c r="AD20" i="19"/>
  <c r="AC20" i="19"/>
  <c r="AB20" i="19"/>
  <c r="AA20" i="19"/>
  <c r="Z20" i="19"/>
  <c r="Y20" i="19"/>
  <c r="X20" i="19"/>
  <c r="W20" i="19"/>
  <c r="T20" i="19"/>
  <c r="U20" i="19" s="1"/>
  <c r="S20" i="19"/>
  <c r="R20" i="19"/>
  <c r="Q20" i="19"/>
  <c r="O20" i="19"/>
  <c r="L20" i="19"/>
  <c r="M20" i="19" s="1"/>
  <c r="K20" i="19"/>
  <c r="J20" i="19"/>
  <c r="I20" i="19"/>
  <c r="H20" i="19"/>
  <c r="G20" i="19"/>
  <c r="F20" i="19"/>
  <c r="AU19" i="19"/>
  <c r="AT19" i="19"/>
  <c r="AP19" i="19"/>
  <c r="AO19" i="19"/>
  <c r="AN19" i="19"/>
  <c r="AM19" i="19"/>
  <c r="AL19" i="19"/>
  <c r="AJ19" i="19"/>
  <c r="AI19" i="19"/>
  <c r="AH19" i="19"/>
  <c r="AG19" i="19"/>
  <c r="AK19" i="19" s="1"/>
  <c r="AF19" i="19"/>
  <c r="AE19" i="19"/>
  <c r="AD19" i="19"/>
  <c r="AC19" i="19"/>
  <c r="AB19" i="19"/>
  <c r="AA19" i="19"/>
  <c r="Z19" i="19"/>
  <c r="Y19" i="19"/>
  <c r="X19" i="19"/>
  <c r="W19" i="19"/>
  <c r="U19" i="19"/>
  <c r="T19" i="19"/>
  <c r="V19" i="19" s="1"/>
  <c r="S19" i="19"/>
  <c r="R19" i="19"/>
  <c r="Q19" i="19"/>
  <c r="O19" i="19"/>
  <c r="M19" i="19"/>
  <c r="L19" i="19"/>
  <c r="P19" i="19" s="1"/>
  <c r="K19" i="19"/>
  <c r="J19" i="19"/>
  <c r="I19" i="19"/>
  <c r="H19" i="19"/>
  <c r="G19" i="19"/>
  <c r="F19" i="19"/>
  <c r="AU18" i="19"/>
  <c r="AT18" i="19"/>
  <c r="AP18" i="19"/>
  <c r="AO18" i="19"/>
  <c r="AN18" i="19"/>
  <c r="AM18" i="19"/>
  <c r="AL18" i="19"/>
  <c r="AJ18" i="19"/>
  <c r="AI18" i="19"/>
  <c r="AH18" i="19"/>
  <c r="AG18" i="19"/>
  <c r="AK18" i="19" s="1"/>
  <c r="AF18" i="19"/>
  <c r="AE18" i="19"/>
  <c r="AD18" i="19"/>
  <c r="AC18" i="19"/>
  <c r="AB18" i="19"/>
  <c r="AA18" i="19"/>
  <c r="Z18" i="19"/>
  <c r="Y18" i="19"/>
  <c r="X18" i="19"/>
  <c r="W18" i="19"/>
  <c r="T18" i="19"/>
  <c r="U18" i="19" s="1"/>
  <c r="S18" i="19"/>
  <c r="R18" i="19"/>
  <c r="Q18" i="19"/>
  <c r="O18" i="19"/>
  <c r="L18" i="19"/>
  <c r="M18" i="19" s="1"/>
  <c r="K18" i="19"/>
  <c r="J18" i="19"/>
  <c r="I18" i="19"/>
  <c r="H18" i="19"/>
  <c r="G18" i="19"/>
  <c r="F18" i="19"/>
  <c r="AU17" i="19"/>
  <c r="AT17" i="19"/>
  <c r="AP17" i="19"/>
  <c r="AO17" i="19"/>
  <c r="AN17" i="19"/>
  <c r="AM17" i="19"/>
  <c r="AL17" i="19"/>
  <c r="AJ17" i="19"/>
  <c r="AI17" i="19"/>
  <c r="AH17" i="19"/>
  <c r="AG17" i="19"/>
  <c r="AK17" i="19" s="1"/>
  <c r="AF17" i="19"/>
  <c r="AE17" i="19"/>
  <c r="AD17" i="19"/>
  <c r="AC17" i="19"/>
  <c r="AB17" i="19"/>
  <c r="AA17" i="19"/>
  <c r="Z17" i="19"/>
  <c r="Y17" i="19"/>
  <c r="X17" i="19"/>
  <c r="W17" i="19"/>
  <c r="U17" i="19"/>
  <c r="T17" i="19"/>
  <c r="V17" i="19" s="1"/>
  <c r="S17" i="19"/>
  <c r="R17" i="19"/>
  <c r="Q17" i="19"/>
  <c r="O17" i="19"/>
  <c r="M17" i="19"/>
  <c r="L17" i="19"/>
  <c r="P17" i="19" s="1"/>
  <c r="K17" i="19"/>
  <c r="J17" i="19"/>
  <c r="I17" i="19"/>
  <c r="H17" i="19"/>
  <c r="G17" i="19"/>
  <c r="F17" i="19"/>
  <c r="AU16" i="19"/>
  <c r="AT16" i="19"/>
  <c r="AP16" i="19"/>
  <c r="AO16" i="19"/>
  <c r="AN16" i="19"/>
  <c r="AM16" i="19"/>
  <c r="AL16" i="19"/>
  <c r="AJ16" i="19"/>
  <c r="AI16" i="19"/>
  <c r="AH16" i="19"/>
  <c r="AG16" i="19"/>
  <c r="AK16" i="19" s="1"/>
  <c r="AF16" i="19"/>
  <c r="AE16" i="19"/>
  <c r="AD16" i="19"/>
  <c r="AC16" i="19"/>
  <c r="AB16" i="19"/>
  <c r="AA16" i="19"/>
  <c r="Z16" i="19"/>
  <c r="Y16" i="19"/>
  <c r="X16" i="19"/>
  <c r="W16" i="19"/>
  <c r="T16" i="19"/>
  <c r="U16" i="19" s="1"/>
  <c r="S16" i="19"/>
  <c r="R16" i="19"/>
  <c r="Q16" i="19"/>
  <c r="O16" i="19"/>
  <c r="L16" i="19"/>
  <c r="M16" i="19" s="1"/>
  <c r="K16" i="19"/>
  <c r="J16" i="19"/>
  <c r="I16" i="19"/>
  <c r="H16" i="19"/>
  <c r="G16" i="19"/>
  <c r="F16" i="19"/>
  <c r="AU15" i="19"/>
  <c r="AT15" i="19"/>
  <c r="AP15" i="19"/>
  <c r="AO15" i="19"/>
  <c r="AN15" i="19"/>
  <c r="AM15" i="19"/>
  <c r="AL15" i="19"/>
  <c r="AJ15" i="19"/>
  <c r="AI15" i="19"/>
  <c r="AH15" i="19"/>
  <c r="AG15" i="19"/>
  <c r="AK15" i="19" s="1"/>
  <c r="AF15" i="19"/>
  <c r="AE15" i="19"/>
  <c r="AD15" i="19"/>
  <c r="AC15" i="19"/>
  <c r="AB15" i="19"/>
  <c r="AA15" i="19"/>
  <c r="Z15" i="19"/>
  <c r="Y15" i="19"/>
  <c r="X15" i="19"/>
  <c r="W15" i="19"/>
  <c r="U15" i="19"/>
  <c r="T15" i="19"/>
  <c r="V15" i="19" s="1"/>
  <c r="S15" i="19"/>
  <c r="R15" i="19"/>
  <c r="Q15" i="19"/>
  <c r="O15" i="19"/>
  <c r="M15" i="19"/>
  <c r="L15" i="19"/>
  <c r="P15" i="19" s="1"/>
  <c r="K15" i="19"/>
  <c r="J15" i="19"/>
  <c r="I15" i="19"/>
  <c r="H15" i="19"/>
  <c r="G15" i="19"/>
  <c r="F15" i="19"/>
  <c r="AU14" i="19"/>
  <c r="AT14" i="19"/>
  <c r="AP14" i="19"/>
  <c r="AO14" i="19"/>
  <c r="AN14" i="19"/>
  <c r="AM14" i="19"/>
  <c r="AL14" i="19"/>
  <c r="AJ14" i="19"/>
  <c r="AI14" i="19"/>
  <c r="AH14" i="19"/>
  <c r="AG14" i="19"/>
  <c r="AK14" i="19" s="1"/>
  <c r="AF14" i="19"/>
  <c r="AE14" i="19"/>
  <c r="AD14" i="19"/>
  <c r="AC14" i="19"/>
  <c r="AB14" i="19"/>
  <c r="AA14" i="19"/>
  <c r="Z14" i="19"/>
  <c r="Y14" i="19"/>
  <c r="X14" i="19"/>
  <c r="W14" i="19"/>
  <c r="T14" i="19"/>
  <c r="U14" i="19" s="1"/>
  <c r="S14" i="19"/>
  <c r="R14" i="19"/>
  <c r="Q14" i="19"/>
  <c r="O14" i="19"/>
  <c r="L14" i="19"/>
  <c r="M14" i="19" s="1"/>
  <c r="K14" i="19"/>
  <c r="J14" i="19"/>
  <c r="I14" i="19"/>
  <c r="H14" i="19"/>
  <c r="G14" i="19"/>
  <c r="F14" i="19"/>
  <c r="AU13" i="19"/>
  <c r="AT13" i="19"/>
  <c r="AP13" i="19"/>
  <c r="AO13" i="19"/>
  <c r="AN13" i="19"/>
  <c r="AM13" i="19"/>
  <c r="AL13" i="19"/>
  <c r="AJ13" i="19"/>
  <c r="AJ13" i="26" s="1"/>
  <c r="AI13" i="19"/>
  <c r="AI13" i="26" s="1"/>
  <c r="AH13" i="19"/>
  <c r="AH13" i="26" s="1"/>
  <c r="AG13" i="19"/>
  <c r="AF13" i="19"/>
  <c r="AF13" i="26" s="1"/>
  <c r="AE13" i="19"/>
  <c r="AE13" i="26" s="1"/>
  <c r="AD13" i="19"/>
  <c r="AD13" i="26" s="1"/>
  <c r="AC13" i="19"/>
  <c r="AC13" i="26" s="1"/>
  <c r="AB13" i="19"/>
  <c r="AB13" i="26" s="1"/>
  <c r="AA13" i="19"/>
  <c r="AA13" i="26" s="1"/>
  <c r="Z13" i="19"/>
  <c r="Z13" i="26" s="1"/>
  <c r="Y13" i="19"/>
  <c r="Y13" i="26" s="1"/>
  <c r="X13" i="19"/>
  <c r="X13" i="26" s="1"/>
  <c r="W13" i="19"/>
  <c r="W13" i="26" s="1"/>
  <c r="U13" i="19"/>
  <c r="U13" i="26" s="1"/>
  <c r="T13" i="19"/>
  <c r="S13" i="19"/>
  <c r="S13" i="26" s="1"/>
  <c r="R13" i="19"/>
  <c r="R13" i="26" s="1"/>
  <c r="Q13" i="19"/>
  <c r="Q13" i="26" s="1"/>
  <c r="O13" i="19"/>
  <c r="O13" i="26" s="1"/>
  <c r="M13" i="19"/>
  <c r="M13" i="26" s="1"/>
  <c r="L13" i="19"/>
  <c r="P13" i="19" s="1"/>
  <c r="P13" i="26" s="1"/>
  <c r="K13" i="19"/>
  <c r="J13" i="19"/>
  <c r="J13" i="26" s="1"/>
  <c r="I13" i="19"/>
  <c r="H13" i="19"/>
  <c r="G13" i="19"/>
  <c r="F13" i="19"/>
  <c r="AU12" i="19"/>
  <c r="AT12" i="19"/>
  <c r="AP12" i="19"/>
  <c r="AO12" i="19"/>
  <c r="AN12" i="19"/>
  <c r="X12" i="19" s="1"/>
  <c r="X12" i="26" s="1"/>
  <c r="AM12" i="19"/>
  <c r="AL12" i="19"/>
  <c r="AJ12" i="19"/>
  <c r="AJ12" i="26" s="1"/>
  <c r="AI12" i="19"/>
  <c r="AI12" i="26" s="1"/>
  <c r="AH12" i="19"/>
  <c r="AH12" i="26" s="1"/>
  <c r="AG12" i="19"/>
  <c r="AF12" i="19"/>
  <c r="AF12" i="26" s="1"/>
  <c r="AE12" i="19"/>
  <c r="AE12" i="26" s="1"/>
  <c r="AD12" i="19"/>
  <c r="AD12" i="26" s="1"/>
  <c r="AC12" i="19"/>
  <c r="AC12" i="26" s="1"/>
  <c r="AB12" i="19"/>
  <c r="AB12" i="26" s="1"/>
  <c r="AA12" i="19"/>
  <c r="AA12" i="26" s="1"/>
  <c r="Z12" i="19"/>
  <c r="Z12" i="26" s="1"/>
  <c r="Y12" i="19"/>
  <c r="Y12" i="26" s="1"/>
  <c r="W12" i="19"/>
  <c r="W12" i="26" s="1"/>
  <c r="T12" i="19"/>
  <c r="S12" i="19"/>
  <c r="S12" i="26" s="1"/>
  <c r="R12" i="19"/>
  <c r="R12" i="26" s="1"/>
  <c r="Q12" i="19"/>
  <c r="Q12" i="26" s="1"/>
  <c r="O12" i="19"/>
  <c r="O12" i="26" s="1"/>
  <c r="L12" i="19"/>
  <c r="M12" i="19" s="1"/>
  <c r="M12" i="26" s="1"/>
  <c r="K12" i="19"/>
  <c r="J12" i="19"/>
  <c r="J12" i="26" s="1"/>
  <c r="I12" i="19"/>
  <c r="H12" i="19"/>
  <c r="G12" i="19"/>
  <c r="F12" i="19"/>
  <c r="AU11" i="19"/>
  <c r="AT11" i="19"/>
  <c r="AP11" i="19"/>
  <c r="AO11" i="19"/>
  <c r="AN11" i="19"/>
  <c r="AM11" i="19"/>
  <c r="AL11" i="19"/>
  <c r="AJ11" i="19"/>
  <c r="AJ11" i="26" s="1"/>
  <c r="AI11" i="19"/>
  <c r="AI11" i="26" s="1"/>
  <c r="AH11" i="19"/>
  <c r="AH11" i="26" s="1"/>
  <c r="AG11" i="19"/>
  <c r="AF11" i="19"/>
  <c r="AF11" i="26" s="1"/>
  <c r="AE11" i="19"/>
  <c r="AE11" i="26" s="1"/>
  <c r="AD11" i="19"/>
  <c r="AD11" i="26" s="1"/>
  <c r="AC11" i="19"/>
  <c r="AC11" i="26" s="1"/>
  <c r="AB11" i="19"/>
  <c r="AB11" i="26" s="1"/>
  <c r="AA11" i="19"/>
  <c r="AA11" i="26" s="1"/>
  <c r="Z11" i="19"/>
  <c r="Z11" i="26" s="1"/>
  <c r="Y11" i="19"/>
  <c r="Y11" i="26" s="1"/>
  <c r="X11" i="19"/>
  <c r="X11" i="26" s="1"/>
  <c r="W11" i="19"/>
  <c r="W11" i="26" s="1"/>
  <c r="U11" i="19"/>
  <c r="U11" i="26" s="1"/>
  <c r="T11" i="19"/>
  <c r="S11" i="19"/>
  <c r="S11" i="26" s="1"/>
  <c r="R11" i="19"/>
  <c r="R11" i="26" s="1"/>
  <c r="Q11" i="19"/>
  <c r="Q11" i="26" s="1"/>
  <c r="O11" i="19"/>
  <c r="O11" i="26" s="1"/>
  <c r="M11" i="19"/>
  <c r="M11" i="26" s="1"/>
  <c r="L11" i="19"/>
  <c r="P11" i="19" s="1"/>
  <c r="P11" i="26" s="1"/>
  <c r="K11" i="19"/>
  <c r="J11" i="19"/>
  <c r="J11" i="26" s="1"/>
  <c r="I11" i="19"/>
  <c r="H11" i="19"/>
  <c r="G11" i="19"/>
  <c r="F11" i="19"/>
  <c r="AU10" i="19"/>
  <c r="AT10" i="19"/>
  <c r="AP10" i="19"/>
  <c r="AO10" i="19"/>
  <c r="AN10" i="19"/>
  <c r="AM10" i="19"/>
  <c r="AL10" i="19"/>
  <c r="AJ10" i="19"/>
  <c r="AJ10" i="26" s="1"/>
  <c r="AI10" i="19"/>
  <c r="AI10" i="26" s="1"/>
  <c r="AH10" i="19"/>
  <c r="AH10" i="26" s="1"/>
  <c r="AG10" i="19"/>
  <c r="AF10" i="19"/>
  <c r="AF10" i="26" s="1"/>
  <c r="AE10" i="19"/>
  <c r="AE10" i="26" s="1"/>
  <c r="AD10" i="19"/>
  <c r="AD10" i="26" s="1"/>
  <c r="AC10" i="19"/>
  <c r="AC10" i="26" s="1"/>
  <c r="AB10" i="19"/>
  <c r="AB10" i="26" s="1"/>
  <c r="AA10" i="19"/>
  <c r="AA10" i="26" s="1"/>
  <c r="Z10" i="19"/>
  <c r="Z10" i="26" s="1"/>
  <c r="Y10" i="19"/>
  <c r="Y10" i="26" s="1"/>
  <c r="X10" i="19"/>
  <c r="X10" i="26" s="1"/>
  <c r="W10" i="19"/>
  <c r="W10" i="26" s="1"/>
  <c r="T10" i="19"/>
  <c r="S10" i="19"/>
  <c r="S10" i="26" s="1"/>
  <c r="R10" i="19"/>
  <c r="R10" i="26" s="1"/>
  <c r="Q10" i="19"/>
  <c r="Q10" i="26" s="1"/>
  <c r="O10" i="19"/>
  <c r="O10" i="26" s="1"/>
  <c r="L10" i="19"/>
  <c r="M10" i="19" s="1"/>
  <c r="M10" i="26" s="1"/>
  <c r="K10" i="19"/>
  <c r="J10" i="19"/>
  <c r="J10" i="26" s="1"/>
  <c r="I10" i="19"/>
  <c r="H10" i="19"/>
  <c r="G10" i="19"/>
  <c r="F10" i="19"/>
  <c r="AU9" i="19"/>
  <c r="AT9" i="19"/>
  <c r="AP9" i="19"/>
  <c r="AO9" i="19"/>
  <c r="AN9" i="19"/>
  <c r="AM9" i="19"/>
  <c r="AL9" i="19"/>
  <c r="AJ9" i="19"/>
  <c r="AJ9" i="26" s="1"/>
  <c r="AI9" i="19"/>
  <c r="AI9" i="26" s="1"/>
  <c r="AH9" i="19"/>
  <c r="AH9" i="26" s="1"/>
  <c r="AG9" i="19"/>
  <c r="AG9" i="26" s="1"/>
  <c r="AF9" i="19"/>
  <c r="AF9" i="26" s="1"/>
  <c r="AE9" i="19"/>
  <c r="AE9" i="26" s="1"/>
  <c r="AD9" i="19"/>
  <c r="AD9" i="26" s="1"/>
  <c r="AC9" i="19"/>
  <c r="AC9" i="26" s="1"/>
  <c r="AB9" i="19"/>
  <c r="AB9" i="26" s="1"/>
  <c r="AA9" i="19"/>
  <c r="AA9" i="26" s="1"/>
  <c r="Z9" i="19"/>
  <c r="Z9" i="26" s="1"/>
  <c r="Y9" i="19"/>
  <c r="Y9" i="26" s="1"/>
  <c r="W9" i="19"/>
  <c r="W9" i="26" s="1"/>
  <c r="O9" i="19"/>
  <c r="O9" i="26" s="1"/>
  <c r="T9" i="19"/>
  <c r="T9" i="26" s="1"/>
  <c r="S9" i="19"/>
  <c r="S9" i="26" s="1"/>
  <c r="R9" i="19"/>
  <c r="R9" i="26" s="1"/>
  <c r="Q9" i="19"/>
  <c r="Q9" i="26" s="1"/>
  <c r="L9" i="19"/>
  <c r="K9" i="19"/>
  <c r="J9" i="19"/>
  <c r="J9" i="26" s="1"/>
  <c r="I9" i="19"/>
  <c r="H9" i="19"/>
  <c r="G9" i="19"/>
  <c r="F9" i="19"/>
  <c r="V11" i="19" l="1"/>
  <c r="V11" i="26" s="1"/>
  <c r="T11" i="26"/>
  <c r="AK11" i="19"/>
  <c r="AK11" i="26" s="1"/>
  <c r="AG11" i="26"/>
  <c r="U12" i="19"/>
  <c r="U12" i="26" s="1"/>
  <c r="T12" i="26"/>
  <c r="V13" i="19"/>
  <c r="V13" i="26" s="1"/>
  <c r="T13" i="26"/>
  <c r="AK13" i="19"/>
  <c r="AK13" i="26" s="1"/>
  <c r="AG13" i="26"/>
  <c r="AK12" i="19"/>
  <c r="AK12" i="26" s="1"/>
  <c r="AG12" i="26"/>
  <c r="U10" i="19"/>
  <c r="U10" i="26" s="1"/>
  <c r="T10" i="26"/>
  <c r="AK10" i="19"/>
  <c r="AK10" i="26" s="1"/>
  <c r="AG10" i="26"/>
  <c r="V10" i="19"/>
  <c r="V10" i="26" s="1"/>
  <c r="N12" i="19"/>
  <c r="N12" i="26" s="1"/>
  <c r="P12" i="19"/>
  <c r="P12" i="26" s="1"/>
  <c r="N14" i="19"/>
  <c r="P14" i="19"/>
  <c r="V14" i="19"/>
  <c r="N16" i="19"/>
  <c r="P16" i="19"/>
  <c r="V16" i="19"/>
  <c r="N18" i="19"/>
  <c r="P18" i="19"/>
  <c r="V18" i="19"/>
  <c r="N20" i="19"/>
  <c r="P20" i="19"/>
  <c r="V20" i="19"/>
  <c r="N22" i="19"/>
  <c r="P22" i="19"/>
  <c r="V22" i="19"/>
  <c r="N24" i="19"/>
  <c r="P24" i="19"/>
  <c r="V24" i="19"/>
  <c r="N10" i="19"/>
  <c r="N10" i="26" s="1"/>
  <c r="P10" i="19"/>
  <c r="P10" i="26" s="1"/>
  <c r="V12" i="19"/>
  <c r="V12" i="26" s="1"/>
  <c r="N11" i="19"/>
  <c r="N11" i="26" s="1"/>
  <c r="N13" i="19"/>
  <c r="N13" i="26" s="1"/>
  <c r="N15" i="19"/>
  <c r="N17" i="19"/>
  <c r="N19" i="19"/>
  <c r="N21" i="19"/>
  <c r="N23" i="19"/>
  <c r="AK24" i="19"/>
  <c r="N26" i="19"/>
  <c r="P26" i="19"/>
  <c r="AK26" i="19"/>
  <c r="N28" i="19"/>
  <c r="P28" i="19"/>
  <c r="N25" i="19"/>
  <c r="N27" i="19"/>
  <c r="N29" i="19"/>
  <c r="M30" i="19"/>
  <c r="U30" i="19"/>
  <c r="N31" i="19"/>
  <c r="M32" i="19"/>
  <c r="U32" i="19"/>
  <c r="N33" i="19"/>
  <c r="M34" i="19"/>
  <c r="U34" i="19"/>
  <c r="N35" i="19"/>
  <c r="M36" i="19"/>
  <c r="U36" i="19"/>
  <c r="N37" i="19"/>
  <c r="M38" i="19"/>
  <c r="U38" i="19"/>
  <c r="N39" i="19"/>
  <c r="M40" i="19"/>
  <c r="U40" i="19"/>
  <c r="N41" i="19"/>
  <c r="M42" i="19"/>
  <c r="U42" i="19"/>
  <c r="N43" i="19"/>
  <c r="M44" i="19"/>
  <c r="U44" i="19"/>
  <c r="N45" i="19"/>
  <c r="M46" i="19"/>
  <c r="U46" i="19"/>
  <c r="N47" i="19"/>
  <c r="M48" i="19"/>
  <c r="U48" i="19"/>
  <c r="N49" i="19"/>
  <c r="M50" i="19"/>
  <c r="U50" i="19"/>
  <c r="N51" i="19"/>
  <c r="M52" i="19"/>
  <c r="U52" i="19"/>
  <c r="N30" i="19"/>
  <c r="N32" i="19"/>
  <c r="N34" i="19"/>
  <c r="N36" i="19"/>
  <c r="N38" i="19"/>
  <c r="N40" i="19"/>
  <c r="N42" i="19"/>
  <c r="N44" i="19"/>
  <c r="N46" i="19"/>
  <c r="N48" i="19"/>
  <c r="N50" i="19"/>
  <c r="N52" i="19"/>
  <c r="AK52" i="25"/>
  <c r="X52" i="25"/>
  <c r="V52" i="25"/>
  <c r="U52" i="25"/>
  <c r="P52" i="25"/>
  <c r="O52" i="25"/>
  <c r="N52" i="25"/>
  <c r="M52" i="25"/>
  <c r="AK51" i="25"/>
  <c r="X51" i="25"/>
  <c r="V51" i="25"/>
  <c r="U51" i="25"/>
  <c r="P51" i="25"/>
  <c r="O51" i="25"/>
  <c r="N51" i="25"/>
  <c r="M51" i="25"/>
  <c r="AK50" i="25"/>
  <c r="X50" i="25"/>
  <c r="V50" i="25"/>
  <c r="U50" i="25"/>
  <c r="P50" i="25"/>
  <c r="O50" i="25"/>
  <c r="N50" i="25"/>
  <c r="M50" i="25"/>
  <c r="AK49" i="25"/>
  <c r="X49" i="25"/>
  <c r="V49" i="25"/>
  <c r="U49" i="25"/>
  <c r="P49" i="25"/>
  <c r="O49" i="25"/>
  <c r="N49" i="25"/>
  <c r="M49" i="25"/>
  <c r="AK48" i="25"/>
  <c r="X48" i="25"/>
  <c r="V48" i="25"/>
  <c r="U48" i="25"/>
  <c r="P48" i="25"/>
  <c r="O48" i="25"/>
  <c r="N48" i="25"/>
  <c r="M48" i="25"/>
  <c r="AK47" i="25"/>
  <c r="X47" i="25"/>
  <c r="V47" i="25"/>
  <c r="U47" i="25"/>
  <c r="P47" i="25"/>
  <c r="O47" i="25"/>
  <c r="N47" i="25"/>
  <c r="M47" i="25"/>
  <c r="AK46" i="25"/>
  <c r="X46" i="25"/>
  <c r="V46" i="25"/>
  <c r="U46" i="25"/>
  <c r="P46" i="25"/>
  <c r="O46" i="25"/>
  <c r="N46" i="25"/>
  <c r="M46" i="25"/>
  <c r="AK45" i="25"/>
  <c r="X45" i="25"/>
  <c r="V45" i="25"/>
  <c r="U45" i="25"/>
  <c r="P45" i="25"/>
  <c r="O45" i="25"/>
  <c r="N45" i="25"/>
  <c r="M45" i="25"/>
  <c r="AK44" i="25"/>
  <c r="X44" i="25"/>
  <c r="V44" i="25"/>
  <c r="U44" i="25"/>
  <c r="P44" i="25"/>
  <c r="O44" i="25"/>
  <c r="N44" i="25"/>
  <c r="M44" i="25"/>
  <c r="AK43" i="25"/>
  <c r="X43" i="25"/>
  <c r="V43" i="25"/>
  <c r="U43" i="25"/>
  <c r="P43" i="25"/>
  <c r="O43" i="25"/>
  <c r="N43" i="25"/>
  <c r="M43" i="25"/>
  <c r="AK42" i="25"/>
  <c r="X42" i="25"/>
  <c r="V42" i="25"/>
  <c r="U42" i="25"/>
  <c r="P42" i="25"/>
  <c r="O42" i="25"/>
  <c r="N42" i="25"/>
  <c r="M42" i="25"/>
  <c r="AK41" i="25"/>
  <c r="X41" i="25"/>
  <c r="V41" i="25"/>
  <c r="U41" i="25"/>
  <c r="P41" i="25"/>
  <c r="O41" i="25"/>
  <c r="N41" i="25"/>
  <c r="M41" i="25"/>
  <c r="AK40" i="25"/>
  <c r="X40" i="25"/>
  <c r="V40" i="25"/>
  <c r="U40" i="25"/>
  <c r="P40" i="25"/>
  <c r="O40" i="25"/>
  <c r="N40" i="25"/>
  <c r="M40" i="25"/>
  <c r="AK39" i="25"/>
  <c r="X39" i="25"/>
  <c r="V39" i="25"/>
  <c r="U39" i="25"/>
  <c r="P39" i="25"/>
  <c r="O39" i="25"/>
  <c r="N39" i="25"/>
  <c r="M39" i="25"/>
  <c r="AK38" i="25"/>
  <c r="X38" i="25"/>
  <c r="V38" i="25"/>
  <c r="U38" i="25"/>
  <c r="P38" i="25"/>
  <c r="O38" i="25"/>
  <c r="N38" i="25"/>
  <c r="M38" i="25"/>
  <c r="AK37" i="25"/>
  <c r="X37" i="25"/>
  <c r="V37" i="25"/>
  <c r="U37" i="25"/>
  <c r="P37" i="25"/>
  <c r="O37" i="25"/>
  <c r="N37" i="25"/>
  <c r="M37" i="25"/>
  <c r="AK36" i="25"/>
  <c r="X36" i="25"/>
  <c r="V36" i="25"/>
  <c r="U36" i="25"/>
  <c r="P36" i="25"/>
  <c r="O36" i="25"/>
  <c r="N36" i="25"/>
  <c r="M36" i="25"/>
  <c r="AK35" i="25"/>
  <c r="X35" i="25"/>
  <c r="V35" i="25"/>
  <c r="U35" i="25"/>
  <c r="P35" i="25"/>
  <c r="O35" i="25"/>
  <c r="N35" i="25"/>
  <c r="M35" i="25"/>
  <c r="AK34" i="25"/>
  <c r="X34" i="25"/>
  <c r="V34" i="25"/>
  <c r="U34" i="25"/>
  <c r="P34" i="25"/>
  <c r="O34" i="25"/>
  <c r="N34" i="25"/>
  <c r="M34" i="25"/>
  <c r="AK33" i="25"/>
  <c r="X33" i="25"/>
  <c r="V33" i="25"/>
  <c r="U33" i="25"/>
  <c r="P33" i="25"/>
  <c r="O33" i="25"/>
  <c r="N33" i="25"/>
  <c r="M33" i="25"/>
  <c r="AK32" i="25"/>
  <c r="X32" i="25"/>
  <c r="V32" i="25"/>
  <c r="U32" i="25"/>
  <c r="P32" i="25"/>
  <c r="O32" i="25"/>
  <c r="N32" i="25"/>
  <c r="M32" i="25"/>
  <c r="AK31" i="25"/>
  <c r="X31" i="25"/>
  <c r="V31" i="25"/>
  <c r="U31" i="25"/>
  <c r="P31" i="25"/>
  <c r="O31" i="25"/>
  <c r="N31" i="25"/>
  <c r="M31" i="25"/>
  <c r="AK30" i="25"/>
  <c r="X30" i="25"/>
  <c r="V30" i="25"/>
  <c r="U30" i="25"/>
  <c r="P30" i="25"/>
  <c r="O30" i="25"/>
  <c r="N30" i="25"/>
  <c r="M30" i="25"/>
  <c r="AK29" i="25"/>
  <c r="X29" i="25"/>
  <c r="V29" i="25"/>
  <c r="U29" i="25"/>
  <c r="P29" i="25"/>
  <c r="O29" i="25"/>
  <c r="N29" i="25"/>
  <c r="M29" i="25"/>
  <c r="AK28" i="25"/>
  <c r="X28" i="25"/>
  <c r="V28" i="25"/>
  <c r="U28" i="25"/>
  <c r="P28" i="25"/>
  <c r="O28" i="25"/>
  <c r="N28" i="25"/>
  <c r="M28" i="25"/>
  <c r="AK27" i="25"/>
  <c r="X27" i="25"/>
  <c r="V27" i="25"/>
  <c r="U27" i="25"/>
  <c r="P27" i="25"/>
  <c r="O27" i="25"/>
  <c r="N27" i="25"/>
  <c r="M27" i="25"/>
  <c r="AK26" i="25"/>
  <c r="X26" i="25"/>
  <c r="V26" i="25"/>
  <c r="U26" i="25"/>
  <c r="P26" i="25"/>
  <c r="O26" i="25"/>
  <c r="N26" i="25"/>
  <c r="M26" i="25"/>
  <c r="AK25" i="25"/>
  <c r="X25" i="25"/>
  <c r="V25" i="25"/>
  <c r="U25" i="25"/>
  <c r="P25" i="25"/>
  <c r="O25" i="25"/>
  <c r="N25" i="25"/>
  <c r="M25" i="25"/>
  <c r="AK24" i="25"/>
  <c r="X24" i="25"/>
  <c r="V24" i="25"/>
  <c r="U24" i="25"/>
  <c r="P24" i="25"/>
  <c r="O24" i="25"/>
  <c r="N24" i="25"/>
  <c r="M24" i="25"/>
  <c r="AK23" i="25"/>
  <c r="X23" i="25"/>
  <c r="V23" i="25"/>
  <c r="U23" i="25"/>
  <c r="P23" i="25"/>
  <c r="O23" i="25"/>
  <c r="N23" i="25"/>
  <c r="M23" i="25"/>
  <c r="AK22" i="25"/>
  <c r="X22" i="25"/>
  <c r="V22" i="25"/>
  <c r="U22" i="25"/>
  <c r="P22" i="25"/>
  <c r="O22" i="25"/>
  <c r="N22" i="25"/>
  <c r="M22" i="25"/>
  <c r="AK21" i="25"/>
  <c r="X21" i="25"/>
  <c r="V21" i="25"/>
  <c r="U21" i="25"/>
  <c r="P21" i="25"/>
  <c r="O21" i="25"/>
  <c r="N21" i="25"/>
  <c r="M21" i="25"/>
  <c r="AK20" i="25"/>
  <c r="X20" i="25"/>
  <c r="V20" i="25"/>
  <c r="U20" i="25"/>
  <c r="P20" i="25"/>
  <c r="O20" i="25"/>
  <c r="N20" i="25"/>
  <c r="M20" i="25"/>
  <c r="AK19" i="25"/>
  <c r="X19" i="25"/>
  <c r="V19" i="25"/>
  <c r="U19" i="25"/>
  <c r="P19" i="25"/>
  <c r="O19" i="25"/>
  <c r="N19" i="25"/>
  <c r="M19" i="25"/>
  <c r="AK18" i="25"/>
  <c r="X18" i="25"/>
  <c r="V18" i="25"/>
  <c r="U18" i="25"/>
  <c r="P18" i="25"/>
  <c r="O18" i="25"/>
  <c r="N18" i="25"/>
  <c r="M18" i="25"/>
  <c r="AK17" i="25"/>
  <c r="X17" i="25"/>
  <c r="V17" i="25"/>
  <c r="U17" i="25"/>
  <c r="P17" i="25"/>
  <c r="O17" i="25"/>
  <c r="N17" i="25"/>
  <c r="M17" i="25"/>
  <c r="AK16" i="25"/>
  <c r="X16" i="25"/>
  <c r="V16" i="25"/>
  <c r="U16" i="25"/>
  <c r="P16" i="25"/>
  <c r="O16" i="25"/>
  <c r="N16" i="25"/>
  <c r="M16" i="25"/>
  <c r="AK15" i="25"/>
  <c r="X15" i="25"/>
  <c r="V15" i="25"/>
  <c r="U15" i="25"/>
  <c r="P15" i="25"/>
  <c r="O15" i="25"/>
  <c r="N15" i="25"/>
  <c r="M15" i="25"/>
  <c r="AK14" i="25"/>
  <c r="X14" i="25"/>
  <c r="V14" i="25"/>
  <c r="U14" i="25"/>
  <c r="P14" i="25"/>
  <c r="O14" i="25"/>
  <c r="N14" i="25"/>
  <c r="M14" i="25"/>
  <c r="AK9" i="19" l="1"/>
  <c r="AK9" i="26" s="1"/>
  <c r="BW106" i="20" l="1"/>
  <c r="BU106" i="20"/>
  <c r="BT106" i="20"/>
  <c r="BS106" i="20"/>
  <c r="BR106" i="20"/>
  <c r="AY106" i="20"/>
  <c r="AX106" i="20"/>
  <c r="AT106" i="20"/>
  <c r="AS106" i="20"/>
  <c r="AR106" i="20"/>
  <c r="AQ106" i="20"/>
  <c r="AO106" i="20"/>
  <c r="AI106" i="20"/>
  <c r="AH106" i="20"/>
  <c r="AG106" i="20"/>
  <c r="Z106" i="20"/>
  <c r="T106" i="20"/>
  <c r="S106" i="20"/>
  <c r="R106" i="20"/>
  <c r="O106" i="20"/>
  <c r="J106" i="20"/>
  <c r="I106" i="20"/>
  <c r="H106" i="20"/>
  <c r="BW105" i="20"/>
  <c r="BU105" i="20"/>
  <c r="BT105" i="20"/>
  <c r="BS105" i="20"/>
  <c r="BR105" i="20"/>
  <c r="AY105" i="20"/>
  <c r="AX105" i="20"/>
  <c r="AT105" i="20"/>
  <c r="AS105" i="20"/>
  <c r="AR105" i="20"/>
  <c r="AQ105" i="20"/>
  <c r="AO105" i="20"/>
  <c r="AI105" i="20"/>
  <c r="AH105" i="20"/>
  <c r="AG105" i="20"/>
  <c r="Z105" i="20"/>
  <c r="T105" i="20"/>
  <c r="S105" i="20"/>
  <c r="R105" i="20"/>
  <c r="O105" i="20"/>
  <c r="J105" i="20"/>
  <c r="I105" i="20"/>
  <c r="H105" i="20"/>
  <c r="BW104" i="20"/>
  <c r="BU104" i="20"/>
  <c r="BT104" i="20"/>
  <c r="BS104" i="20"/>
  <c r="BR104" i="20"/>
  <c r="AY104" i="20"/>
  <c r="AX104" i="20"/>
  <c r="AT104" i="20"/>
  <c r="AS104" i="20"/>
  <c r="AR104" i="20"/>
  <c r="AQ104" i="20"/>
  <c r="AO104" i="20"/>
  <c r="AI104" i="20"/>
  <c r="AH104" i="20"/>
  <c r="AG104" i="20"/>
  <c r="Z104" i="20"/>
  <c r="T104" i="20"/>
  <c r="S104" i="20"/>
  <c r="R104" i="20"/>
  <c r="O104" i="20"/>
  <c r="J104" i="20"/>
  <c r="I104" i="20"/>
  <c r="H104" i="20"/>
  <c r="BW103" i="20"/>
  <c r="BU103" i="20"/>
  <c r="BT103" i="20"/>
  <c r="BS103" i="20"/>
  <c r="BR103" i="20"/>
  <c r="AY103" i="20"/>
  <c r="AX103" i="20"/>
  <c r="AT103" i="20"/>
  <c r="AS103" i="20"/>
  <c r="AR103" i="20"/>
  <c r="AQ103" i="20"/>
  <c r="AO103" i="20"/>
  <c r="AI103" i="20"/>
  <c r="AH103" i="20"/>
  <c r="AG103" i="20"/>
  <c r="Z103" i="20"/>
  <c r="T103" i="20"/>
  <c r="S103" i="20"/>
  <c r="R103" i="20"/>
  <c r="O103" i="20"/>
  <c r="J103" i="20"/>
  <c r="I103" i="20"/>
  <c r="H103" i="20"/>
  <c r="BW102" i="20"/>
  <c r="BU102" i="20"/>
  <c r="BT102" i="20"/>
  <c r="BS102" i="20"/>
  <c r="BR102" i="20"/>
  <c r="AY102" i="20"/>
  <c r="AX102" i="20"/>
  <c r="AT102" i="20"/>
  <c r="AS102" i="20"/>
  <c r="AR102" i="20"/>
  <c r="AQ102" i="20"/>
  <c r="AO102" i="20"/>
  <c r="AI102" i="20"/>
  <c r="AH102" i="20"/>
  <c r="AG102" i="20"/>
  <c r="Z102" i="20"/>
  <c r="T102" i="20"/>
  <c r="S102" i="20"/>
  <c r="R102" i="20"/>
  <c r="O102" i="20"/>
  <c r="J102" i="20"/>
  <c r="I102" i="20"/>
  <c r="H102" i="20"/>
  <c r="BW101" i="20"/>
  <c r="BU101" i="20"/>
  <c r="BT101" i="20"/>
  <c r="BS101" i="20"/>
  <c r="BR101" i="20"/>
  <c r="AY101" i="20"/>
  <c r="AX101" i="20"/>
  <c r="AT101" i="20"/>
  <c r="AS101" i="20"/>
  <c r="AR101" i="20"/>
  <c r="AQ101" i="20"/>
  <c r="AO101" i="20"/>
  <c r="AI101" i="20"/>
  <c r="AH101" i="20"/>
  <c r="AG101" i="20"/>
  <c r="Z101" i="20"/>
  <c r="T101" i="20"/>
  <c r="S101" i="20"/>
  <c r="R101" i="20"/>
  <c r="O101" i="20"/>
  <c r="J101" i="20"/>
  <c r="I101" i="20"/>
  <c r="H101" i="20"/>
  <c r="BW100" i="20"/>
  <c r="BU100" i="20"/>
  <c r="BT100" i="20"/>
  <c r="BS100" i="20"/>
  <c r="BR100" i="20"/>
  <c r="AY100" i="20"/>
  <c r="AX100" i="20"/>
  <c r="AT100" i="20"/>
  <c r="AS100" i="20"/>
  <c r="AR100" i="20"/>
  <c r="AQ100" i="20"/>
  <c r="AO100" i="20"/>
  <c r="AI100" i="20"/>
  <c r="AH100" i="20"/>
  <c r="AG100" i="20"/>
  <c r="Z100" i="20"/>
  <c r="T100" i="20"/>
  <c r="S100" i="20"/>
  <c r="R100" i="20"/>
  <c r="O100" i="20"/>
  <c r="J100" i="20"/>
  <c r="I100" i="20"/>
  <c r="H100" i="20"/>
  <c r="BW99" i="20"/>
  <c r="BU99" i="20"/>
  <c r="BT99" i="20"/>
  <c r="BS99" i="20"/>
  <c r="BR99" i="20"/>
  <c r="AY99" i="20"/>
  <c r="AX99" i="20"/>
  <c r="AT99" i="20"/>
  <c r="AS99" i="20"/>
  <c r="AR99" i="20"/>
  <c r="AQ99" i="20"/>
  <c r="AO99" i="20"/>
  <c r="AI99" i="20"/>
  <c r="AH99" i="20"/>
  <c r="AG99" i="20"/>
  <c r="Z99" i="20"/>
  <c r="T99" i="20"/>
  <c r="S99" i="20"/>
  <c r="R99" i="20"/>
  <c r="O99" i="20"/>
  <c r="J99" i="20"/>
  <c r="I99" i="20"/>
  <c r="H99" i="20"/>
  <c r="BW98" i="20"/>
  <c r="BU98" i="20"/>
  <c r="BT98" i="20"/>
  <c r="BS98" i="20"/>
  <c r="BR98" i="20"/>
  <c r="AY98" i="20"/>
  <c r="AX98" i="20"/>
  <c r="AT98" i="20"/>
  <c r="AS98" i="20"/>
  <c r="AR98" i="20"/>
  <c r="AQ98" i="20"/>
  <c r="AO98" i="20"/>
  <c r="AI98" i="20"/>
  <c r="AH98" i="20"/>
  <c r="AG98" i="20"/>
  <c r="Z98" i="20"/>
  <c r="T98" i="20"/>
  <c r="S98" i="20"/>
  <c r="R98" i="20"/>
  <c r="O98" i="20"/>
  <c r="J98" i="20"/>
  <c r="I98" i="20"/>
  <c r="H98" i="20"/>
  <c r="BW97" i="20"/>
  <c r="BU97" i="20"/>
  <c r="BT97" i="20"/>
  <c r="BS97" i="20"/>
  <c r="BR97" i="20"/>
  <c r="AY97" i="20"/>
  <c r="AX97" i="20"/>
  <c r="AT97" i="20"/>
  <c r="AS97" i="20"/>
  <c r="AR97" i="20"/>
  <c r="AQ97" i="20"/>
  <c r="AO97" i="20"/>
  <c r="AI97" i="20"/>
  <c r="AH97" i="20"/>
  <c r="AG97" i="20"/>
  <c r="Z97" i="20"/>
  <c r="T97" i="20"/>
  <c r="S97" i="20"/>
  <c r="R97" i="20"/>
  <c r="O97" i="20"/>
  <c r="J97" i="20"/>
  <c r="I97" i="20"/>
  <c r="H97" i="20"/>
  <c r="BW96" i="20"/>
  <c r="BU96" i="20"/>
  <c r="BT96" i="20"/>
  <c r="BS96" i="20"/>
  <c r="BR96" i="20"/>
  <c r="AY96" i="20"/>
  <c r="AX96" i="20"/>
  <c r="AT96" i="20"/>
  <c r="AS96" i="20"/>
  <c r="AR96" i="20"/>
  <c r="AQ96" i="20"/>
  <c r="AO96" i="20"/>
  <c r="AI96" i="20"/>
  <c r="AH96" i="20"/>
  <c r="AG96" i="20"/>
  <c r="Z96" i="20"/>
  <c r="T96" i="20"/>
  <c r="S96" i="20"/>
  <c r="R96" i="20"/>
  <c r="O96" i="20"/>
  <c r="J96" i="20"/>
  <c r="I96" i="20"/>
  <c r="H96" i="20"/>
  <c r="BW95" i="20"/>
  <c r="BU95" i="20"/>
  <c r="BT95" i="20"/>
  <c r="BS95" i="20"/>
  <c r="BR95" i="20"/>
  <c r="AY95" i="20"/>
  <c r="AX95" i="20"/>
  <c r="AT95" i="20"/>
  <c r="AS95" i="20"/>
  <c r="AR95" i="20"/>
  <c r="AQ95" i="20"/>
  <c r="AO95" i="20"/>
  <c r="AI95" i="20"/>
  <c r="AH95" i="20"/>
  <c r="AG95" i="20"/>
  <c r="Z95" i="20"/>
  <c r="T95" i="20"/>
  <c r="S95" i="20"/>
  <c r="R95" i="20"/>
  <c r="O95" i="20"/>
  <c r="J95" i="20"/>
  <c r="I95" i="20"/>
  <c r="H95" i="20"/>
  <c r="BW94" i="20"/>
  <c r="BU94" i="20"/>
  <c r="BT94" i="20"/>
  <c r="BS94" i="20"/>
  <c r="BR94" i="20"/>
  <c r="AY94" i="20"/>
  <c r="AX94" i="20"/>
  <c r="AT94" i="20"/>
  <c r="AS94" i="20"/>
  <c r="AR94" i="20"/>
  <c r="AQ94" i="20"/>
  <c r="AO94" i="20"/>
  <c r="AI94" i="20"/>
  <c r="AH94" i="20"/>
  <c r="AG94" i="20"/>
  <c r="Z94" i="20"/>
  <c r="T94" i="20"/>
  <c r="S94" i="20"/>
  <c r="R94" i="20"/>
  <c r="O94" i="20"/>
  <c r="J94" i="20"/>
  <c r="I94" i="20"/>
  <c r="H94" i="20"/>
  <c r="BW93" i="20"/>
  <c r="BU93" i="20"/>
  <c r="BT93" i="20"/>
  <c r="BS93" i="20"/>
  <c r="BR93" i="20"/>
  <c r="AY93" i="20"/>
  <c r="AX93" i="20"/>
  <c r="AT93" i="20"/>
  <c r="AS93" i="20"/>
  <c r="AR93" i="20"/>
  <c r="AQ93" i="20"/>
  <c r="AO93" i="20"/>
  <c r="AI93" i="20"/>
  <c r="AH93" i="20"/>
  <c r="AG93" i="20"/>
  <c r="Z93" i="20"/>
  <c r="T93" i="20"/>
  <c r="S93" i="20"/>
  <c r="R93" i="20"/>
  <c r="O93" i="20"/>
  <c r="J93" i="20"/>
  <c r="I93" i="20"/>
  <c r="H93" i="20"/>
  <c r="BW92" i="20"/>
  <c r="BU92" i="20"/>
  <c r="BT92" i="20"/>
  <c r="BS92" i="20"/>
  <c r="BR92" i="20"/>
  <c r="AY92" i="20"/>
  <c r="AX92" i="20"/>
  <c r="AT92" i="20"/>
  <c r="AS92" i="20"/>
  <c r="AR92" i="20"/>
  <c r="AQ92" i="20"/>
  <c r="AO92" i="20"/>
  <c r="AI92" i="20"/>
  <c r="AH92" i="20"/>
  <c r="AG92" i="20"/>
  <c r="Z92" i="20"/>
  <c r="T92" i="20"/>
  <c r="S92" i="20"/>
  <c r="R92" i="20"/>
  <c r="O92" i="20"/>
  <c r="J92" i="20"/>
  <c r="I92" i="20"/>
  <c r="H92" i="20"/>
  <c r="BW91" i="20"/>
  <c r="BU91" i="20"/>
  <c r="BT91" i="20"/>
  <c r="BS91" i="20"/>
  <c r="BR91" i="20"/>
  <c r="AY91" i="20"/>
  <c r="AX91" i="20"/>
  <c r="AT91" i="20"/>
  <c r="AS91" i="20"/>
  <c r="AR91" i="20"/>
  <c r="AQ91" i="20"/>
  <c r="AO91" i="20"/>
  <c r="AI91" i="20"/>
  <c r="AH91" i="20"/>
  <c r="AG91" i="20"/>
  <c r="Z91" i="20"/>
  <c r="T91" i="20"/>
  <c r="S91" i="20"/>
  <c r="R91" i="20"/>
  <c r="O91" i="20"/>
  <c r="J91" i="20"/>
  <c r="I91" i="20"/>
  <c r="H91" i="20"/>
  <c r="BW90" i="20"/>
  <c r="BU90" i="20"/>
  <c r="BT90" i="20"/>
  <c r="BS90" i="20"/>
  <c r="BR90" i="20"/>
  <c r="AY90" i="20"/>
  <c r="AX90" i="20"/>
  <c r="AT90" i="20"/>
  <c r="AS90" i="20"/>
  <c r="AR90" i="20"/>
  <c r="AQ90" i="20"/>
  <c r="AO90" i="20"/>
  <c r="AI90" i="20"/>
  <c r="AH90" i="20"/>
  <c r="AG90" i="20"/>
  <c r="Z90" i="20"/>
  <c r="T90" i="20"/>
  <c r="S90" i="20"/>
  <c r="R90" i="20"/>
  <c r="O90" i="20"/>
  <c r="J90" i="20"/>
  <c r="I90" i="20"/>
  <c r="H90" i="20"/>
  <c r="BW89" i="20"/>
  <c r="BU89" i="20"/>
  <c r="BT89" i="20"/>
  <c r="BS89" i="20"/>
  <c r="BR89" i="20"/>
  <c r="AY89" i="20"/>
  <c r="AX89" i="20"/>
  <c r="AT89" i="20"/>
  <c r="AS89" i="20"/>
  <c r="AR89" i="20"/>
  <c r="AQ89" i="20"/>
  <c r="AO89" i="20"/>
  <c r="AI89" i="20"/>
  <c r="AH89" i="20"/>
  <c r="AG89" i="20"/>
  <c r="Z89" i="20"/>
  <c r="T89" i="20"/>
  <c r="S89" i="20"/>
  <c r="R89" i="20"/>
  <c r="O89" i="20"/>
  <c r="J89" i="20"/>
  <c r="I89" i="20"/>
  <c r="H89" i="20"/>
  <c r="BW88" i="20"/>
  <c r="BU88" i="20"/>
  <c r="BT88" i="20"/>
  <c r="BS88" i="20"/>
  <c r="BR88" i="20"/>
  <c r="AY88" i="20"/>
  <c r="AX88" i="20"/>
  <c r="AT88" i="20"/>
  <c r="AS88" i="20"/>
  <c r="AR88" i="20"/>
  <c r="AQ88" i="20"/>
  <c r="AO88" i="20"/>
  <c r="AI88" i="20"/>
  <c r="AH88" i="20"/>
  <c r="AG88" i="20"/>
  <c r="Z88" i="20"/>
  <c r="T88" i="20"/>
  <c r="S88" i="20"/>
  <c r="R88" i="20"/>
  <c r="O88" i="20"/>
  <c r="J88" i="20"/>
  <c r="I88" i="20"/>
  <c r="H88" i="20"/>
  <c r="BW87" i="20"/>
  <c r="BU87" i="20"/>
  <c r="BT87" i="20"/>
  <c r="BS87" i="20"/>
  <c r="BR87" i="20"/>
  <c r="AY87" i="20"/>
  <c r="AX87" i="20"/>
  <c r="AT87" i="20"/>
  <c r="AS87" i="20"/>
  <c r="AR87" i="20"/>
  <c r="AQ87" i="20"/>
  <c r="AO87" i="20"/>
  <c r="AI87" i="20"/>
  <c r="AH87" i="20"/>
  <c r="AG87" i="20"/>
  <c r="Z87" i="20"/>
  <c r="T87" i="20"/>
  <c r="S87" i="20"/>
  <c r="R87" i="20"/>
  <c r="O87" i="20"/>
  <c r="J87" i="20"/>
  <c r="I87" i="20"/>
  <c r="H87" i="20"/>
  <c r="BW86" i="20"/>
  <c r="BU86" i="20"/>
  <c r="BT86" i="20"/>
  <c r="BS86" i="20"/>
  <c r="BR86" i="20"/>
  <c r="AY86" i="20"/>
  <c r="AX86" i="20"/>
  <c r="AT86" i="20"/>
  <c r="AS86" i="20"/>
  <c r="AR86" i="20"/>
  <c r="AQ86" i="20"/>
  <c r="AO86" i="20"/>
  <c r="AI86" i="20"/>
  <c r="AH86" i="20"/>
  <c r="AG86" i="20"/>
  <c r="Z86" i="20"/>
  <c r="T86" i="20"/>
  <c r="S86" i="20"/>
  <c r="R86" i="20"/>
  <c r="O86" i="20"/>
  <c r="J86" i="20"/>
  <c r="I86" i="20"/>
  <c r="H86" i="20"/>
  <c r="BW85" i="20"/>
  <c r="BU85" i="20"/>
  <c r="BT85" i="20"/>
  <c r="BS85" i="20"/>
  <c r="BR85" i="20"/>
  <c r="AY85" i="20"/>
  <c r="AX85" i="20"/>
  <c r="AT85" i="20"/>
  <c r="AS85" i="20"/>
  <c r="AR85" i="20"/>
  <c r="AQ85" i="20"/>
  <c r="AO85" i="20"/>
  <c r="AI85" i="20"/>
  <c r="AH85" i="20"/>
  <c r="AG85" i="20"/>
  <c r="Z85" i="20"/>
  <c r="T85" i="20"/>
  <c r="S85" i="20"/>
  <c r="R85" i="20"/>
  <c r="O85" i="20"/>
  <c r="J85" i="20"/>
  <c r="I85" i="20"/>
  <c r="H85" i="20"/>
  <c r="BW84" i="20"/>
  <c r="BU84" i="20"/>
  <c r="BT84" i="20"/>
  <c r="BS84" i="20"/>
  <c r="BR84" i="20"/>
  <c r="AY84" i="20"/>
  <c r="AX84" i="20"/>
  <c r="AT84" i="20"/>
  <c r="AS84" i="20"/>
  <c r="AR84" i="20"/>
  <c r="AQ84" i="20"/>
  <c r="AO84" i="20"/>
  <c r="AI84" i="20"/>
  <c r="AH84" i="20"/>
  <c r="AG84" i="20"/>
  <c r="Z84" i="20"/>
  <c r="T84" i="20"/>
  <c r="S84" i="20"/>
  <c r="R84" i="20"/>
  <c r="O84" i="20"/>
  <c r="J84" i="20"/>
  <c r="I84" i="20"/>
  <c r="H84" i="20"/>
  <c r="BW83" i="20"/>
  <c r="BU83" i="20"/>
  <c r="BT83" i="20"/>
  <c r="BS83" i="20"/>
  <c r="BR83" i="20"/>
  <c r="AY83" i="20"/>
  <c r="AX83" i="20"/>
  <c r="AT83" i="20"/>
  <c r="AS83" i="20"/>
  <c r="AR83" i="20"/>
  <c r="AQ83" i="20"/>
  <c r="AO83" i="20"/>
  <c r="AI83" i="20"/>
  <c r="AH83" i="20"/>
  <c r="AG83" i="20"/>
  <c r="Z83" i="20"/>
  <c r="T83" i="20"/>
  <c r="S83" i="20"/>
  <c r="R83" i="20"/>
  <c r="O83" i="20"/>
  <c r="J83" i="20"/>
  <c r="I83" i="20"/>
  <c r="H83" i="20"/>
  <c r="BW82" i="20"/>
  <c r="BU82" i="20"/>
  <c r="BT82" i="20"/>
  <c r="BS82" i="20"/>
  <c r="BR82" i="20"/>
  <c r="AY82" i="20"/>
  <c r="AX82" i="20"/>
  <c r="AT82" i="20"/>
  <c r="AS82" i="20"/>
  <c r="AR82" i="20"/>
  <c r="AQ82" i="20"/>
  <c r="AO82" i="20"/>
  <c r="AI82" i="20"/>
  <c r="AH82" i="20"/>
  <c r="AG82" i="20"/>
  <c r="Z82" i="20"/>
  <c r="T82" i="20"/>
  <c r="S82" i="20"/>
  <c r="R82" i="20"/>
  <c r="O82" i="20"/>
  <c r="J82" i="20"/>
  <c r="I82" i="20"/>
  <c r="H82" i="20"/>
  <c r="BW81" i="20"/>
  <c r="BU81" i="20"/>
  <c r="BT81" i="20"/>
  <c r="BS81" i="20"/>
  <c r="BR81" i="20"/>
  <c r="AY81" i="20"/>
  <c r="AX81" i="20"/>
  <c r="AT81" i="20"/>
  <c r="AS81" i="20"/>
  <c r="AR81" i="20"/>
  <c r="AQ81" i="20"/>
  <c r="AO81" i="20"/>
  <c r="AI81" i="20"/>
  <c r="AH81" i="20"/>
  <c r="AG81" i="20"/>
  <c r="Z81" i="20"/>
  <c r="T81" i="20"/>
  <c r="S81" i="20"/>
  <c r="R81" i="20"/>
  <c r="O81" i="20"/>
  <c r="J81" i="20"/>
  <c r="I81" i="20"/>
  <c r="H81" i="20"/>
  <c r="BW80" i="20"/>
  <c r="BU80" i="20"/>
  <c r="BT80" i="20"/>
  <c r="BS80" i="20"/>
  <c r="BR80" i="20"/>
  <c r="AY80" i="20"/>
  <c r="AX80" i="20"/>
  <c r="AT80" i="20"/>
  <c r="AS80" i="20"/>
  <c r="AR80" i="20"/>
  <c r="AQ80" i="20"/>
  <c r="AO80" i="20"/>
  <c r="AI80" i="20"/>
  <c r="AH80" i="20"/>
  <c r="AG80" i="20"/>
  <c r="Z80" i="20"/>
  <c r="T80" i="20"/>
  <c r="S80" i="20"/>
  <c r="R80" i="20"/>
  <c r="O80" i="20"/>
  <c r="J80" i="20"/>
  <c r="I80" i="20"/>
  <c r="H80" i="20"/>
  <c r="BW79" i="20"/>
  <c r="BU79" i="20"/>
  <c r="BT79" i="20"/>
  <c r="BS79" i="20"/>
  <c r="BR79" i="20"/>
  <c r="AY79" i="20"/>
  <c r="AX79" i="20"/>
  <c r="AT79" i="20"/>
  <c r="AS79" i="20"/>
  <c r="AR79" i="20"/>
  <c r="AQ79" i="20"/>
  <c r="AO79" i="20"/>
  <c r="AI79" i="20"/>
  <c r="AH79" i="20"/>
  <c r="AG79" i="20"/>
  <c r="Z79" i="20"/>
  <c r="T79" i="20"/>
  <c r="S79" i="20"/>
  <c r="R79" i="20"/>
  <c r="O79" i="20"/>
  <c r="J79" i="20"/>
  <c r="I79" i="20"/>
  <c r="H79" i="20"/>
  <c r="BW78" i="20"/>
  <c r="BU78" i="20"/>
  <c r="BT78" i="20"/>
  <c r="BS78" i="20"/>
  <c r="BR78" i="20"/>
  <c r="AY78" i="20"/>
  <c r="AX78" i="20"/>
  <c r="AT78" i="20"/>
  <c r="AS78" i="20"/>
  <c r="AR78" i="20"/>
  <c r="AQ78" i="20"/>
  <c r="AO78" i="20"/>
  <c r="AI78" i="20"/>
  <c r="AH78" i="20"/>
  <c r="AG78" i="20"/>
  <c r="Z78" i="20"/>
  <c r="T78" i="20"/>
  <c r="S78" i="20"/>
  <c r="R78" i="20"/>
  <c r="O78" i="20"/>
  <c r="J78" i="20"/>
  <c r="I78" i="20"/>
  <c r="H78" i="20"/>
  <c r="BW77" i="20"/>
  <c r="BU77" i="20"/>
  <c r="BT77" i="20"/>
  <c r="BS77" i="20"/>
  <c r="BR77" i="20"/>
  <c r="AY77" i="20"/>
  <c r="AX77" i="20"/>
  <c r="AT77" i="20"/>
  <c r="AS77" i="20"/>
  <c r="AR77" i="20"/>
  <c r="AQ77" i="20"/>
  <c r="AO77" i="20"/>
  <c r="AI77" i="20"/>
  <c r="AH77" i="20"/>
  <c r="AG77" i="20"/>
  <c r="Z77" i="20"/>
  <c r="T77" i="20"/>
  <c r="S77" i="20"/>
  <c r="R77" i="20"/>
  <c r="O77" i="20"/>
  <c r="J77" i="20"/>
  <c r="I77" i="20"/>
  <c r="H77" i="20"/>
  <c r="BW76" i="20"/>
  <c r="BU76" i="20"/>
  <c r="BT76" i="20"/>
  <c r="BS76" i="20"/>
  <c r="BR76" i="20"/>
  <c r="AY76" i="20"/>
  <c r="AX76" i="20"/>
  <c r="AT76" i="20"/>
  <c r="AS76" i="20"/>
  <c r="AR76" i="20"/>
  <c r="AQ76" i="20"/>
  <c r="AO76" i="20"/>
  <c r="AI76" i="20"/>
  <c r="AH76" i="20"/>
  <c r="AG76" i="20"/>
  <c r="Z76" i="20"/>
  <c r="T76" i="20"/>
  <c r="S76" i="20"/>
  <c r="R76" i="20"/>
  <c r="O76" i="20"/>
  <c r="J76" i="20"/>
  <c r="I76" i="20"/>
  <c r="H76" i="20"/>
  <c r="BW75" i="20"/>
  <c r="BU75" i="20"/>
  <c r="BT75" i="20"/>
  <c r="BS75" i="20"/>
  <c r="BR75" i="20"/>
  <c r="AY75" i="20"/>
  <c r="AX75" i="20"/>
  <c r="AT75" i="20"/>
  <c r="AS75" i="20"/>
  <c r="AR75" i="20"/>
  <c r="AQ75" i="20"/>
  <c r="AO75" i="20"/>
  <c r="AI75" i="20"/>
  <c r="AH75" i="20"/>
  <c r="AG75" i="20"/>
  <c r="Z75" i="20"/>
  <c r="T75" i="20"/>
  <c r="S75" i="20"/>
  <c r="R75" i="20"/>
  <c r="O75" i="20"/>
  <c r="J75" i="20"/>
  <c r="I75" i="20"/>
  <c r="H75" i="20"/>
  <c r="BW74" i="20"/>
  <c r="BU74" i="20"/>
  <c r="BT74" i="20"/>
  <c r="BS74" i="20"/>
  <c r="BR74" i="20"/>
  <c r="AY74" i="20"/>
  <c r="AX74" i="20"/>
  <c r="AT74" i="20"/>
  <c r="AS74" i="20"/>
  <c r="AR74" i="20"/>
  <c r="AQ74" i="20"/>
  <c r="AO74" i="20"/>
  <c r="AI74" i="20"/>
  <c r="AH74" i="20"/>
  <c r="AG74" i="20"/>
  <c r="Z74" i="20"/>
  <c r="T74" i="20"/>
  <c r="S74" i="20"/>
  <c r="R74" i="20"/>
  <c r="O74" i="20"/>
  <c r="J74" i="20"/>
  <c r="I74" i="20"/>
  <c r="H74" i="20"/>
  <c r="BW73" i="20"/>
  <c r="BU73" i="20"/>
  <c r="BT73" i="20"/>
  <c r="BS73" i="20"/>
  <c r="BR73" i="20"/>
  <c r="AY73" i="20"/>
  <c r="AX73" i="20"/>
  <c r="AT73" i="20"/>
  <c r="AS73" i="20"/>
  <c r="AR73" i="20"/>
  <c r="AQ73" i="20"/>
  <c r="AO73" i="20"/>
  <c r="AI73" i="20"/>
  <c r="AH73" i="20"/>
  <c r="AG73" i="20"/>
  <c r="Z73" i="20"/>
  <c r="T73" i="20"/>
  <c r="S73" i="20"/>
  <c r="R73" i="20"/>
  <c r="O73" i="20"/>
  <c r="J73" i="20"/>
  <c r="I73" i="20"/>
  <c r="H73" i="20"/>
  <c r="BW72" i="20"/>
  <c r="BU72" i="20"/>
  <c r="BT72" i="20"/>
  <c r="BS72" i="20"/>
  <c r="BR72" i="20"/>
  <c r="AY72" i="20"/>
  <c r="AX72" i="20"/>
  <c r="AT72" i="20"/>
  <c r="AS72" i="20"/>
  <c r="AR72" i="20"/>
  <c r="AQ72" i="20"/>
  <c r="AO72" i="20"/>
  <c r="AI72" i="20"/>
  <c r="AH72" i="20"/>
  <c r="AG72" i="20"/>
  <c r="Z72" i="20"/>
  <c r="T72" i="20"/>
  <c r="S72" i="20"/>
  <c r="R72" i="20"/>
  <c r="O72" i="20"/>
  <c r="J72" i="20"/>
  <c r="I72" i="20"/>
  <c r="H72" i="20"/>
  <c r="BW71" i="20"/>
  <c r="BU71" i="20"/>
  <c r="BT71" i="20"/>
  <c r="BS71" i="20"/>
  <c r="BR71" i="20"/>
  <c r="AY71" i="20"/>
  <c r="AX71" i="20"/>
  <c r="AT71" i="20"/>
  <c r="AS71" i="20"/>
  <c r="AR71" i="20"/>
  <c r="AQ71" i="20"/>
  <c r="AO71" i="20"/>
  <c r="AI71" i="20"/>
  <c r="AH71" i="20"/>
  <c r="AG71" i="20"/>
  <c r="Z71" i="20"/>
  <c r="T71" i="20"/>
  <c r="S71" i="20"/>
  <c r="R71" i="20"/>
  <c r="O71" i="20"/>
  <c r="J71" i="20"/>
  <c r="I71" i="20"/>
  <c r="H71" i="20"/>
  <c r="BW70" i="20"/>
  <c r="BU70" i="20"/>
  <c r="BT70" i="20"/>
  <c r="BS70" i="20"/>
  <c r="BR70" i="20"/>
  <c r="AY70" i="20"/>
  <c r="AX70" i="20"/>
  <c r="AT70" i="20"/>
  <c r="AS70" i="20"/>
  <c r="AR70" i="20"/>
  <c r="AQ70" i="20"/>
  <c r="AO70" i="20"/>
  <c r="AI70" i="20"/>
  <c r="AH70" i="20"/>
  <c r="AG70" i="20"/>
  <c r="Z70" i="20"/>
  <c r="T70" i="20"/>
  <c r="S70" i="20"/>
  <c r="R70" i="20"/>
  <c r="O70" i="20"/>
  <c r="J70" i="20"/>
  <c r="I70" i="20"/>
  <c r="H70" i="20"/>
  <c r="BW69" i="20"/>
  <c r="BU69" i="20"/>
  <c r="BT69" i="20"/>
  <c r="BS69" i="20"/>
  <c r="BR69" i="20"/>
  <c r="AY69" i="20"/>
  <c r="AX69" i="20"/>
  <c r="AT69" i="20"/>
  <c r="AS69" i="20"/>
  <c r="AR69" i="20"/>
  <c r="AQ69" i="20"/>
  <c r="AO69" i="20"/>
  <c r="AI69" i="20"/>
  <c r="AH69" i="20"/>
  <c r="AG69" i="20"/>
  <c r="Z69" i="20"/>
  <c r="T69" i="20"/>
  <c r="S69" i="20"/>
  <c r="R69" i="20"/>
  <c r="O69" i="20"/>
  <c r="J69" i="20"/>
  <c r="I69" i="20"/>
  <c r="H69" i="20"/>
  <c r="BW68" i="20"/>
  <c r="BU68" i="20"/>
  <c r="BT68" i="20"/>
  <c r="BS68" i="20"/>
  <c r="BR68" i="20"/>
  <c r="AY68" i="20"/>
  <c r="AX68" i="20"/>
  <c r="AT68" i="20"/>
  <c r="AS68" i="20"/>
  <c r="AR68" i="20"/>
  <c r="AQ68" i="20"/>
  <c r="AO68" i="20"/>
  <c r="AI68" i="20"/>
  <c r="AH68" i="20"/>
  <c r="AG68" i="20"/>
  <c r="Z68" i="20"/>
  <c r="T68" i="20"/>
  <c r="S68" i="20"/>
  <c r="R68" i="20"/>
  <c r="O68" i="20"/>
  <c r="J68" i="20"/>
  <c r="I68" i="20"/>
  <c r="H68" i="20"/>
  <c r="BW67" i="20"/>
  <c r="BU67" i="20"/>
  <c r="BT67" i="20"/>
  <c r="BS67" i="20"/>
  <c r="BR67" i="20"/>
  <c r="AY67" i="20"/>
  <c r="AX67" i="20"/>
  <c r="AT67" i="20"/>
  <c r="AS67" i="20"/>
  <c r="AR67" i="20"/>
  <c r="AQ67" i="20"/>
  <c r="AO67" i="20"/>
  <c r="AI67" i="20"/>
  <c r="AH67" i="20"/>
  <c r="AG67" i="20"/>
  <c r="Z67" i="20"/>
  <c r="T67" i="20"/>
  <c r="S67" i="20"/>
  <c r="R67" i="20"/>
  <c r="O67" i="20"/>
  <c r="J67" i="20"/>
  <c r="I67" i="20"/>
  <c r="H67" i="20"/>
  <c r="BW66" i="20"/>
  <c r="BU66" i="20"/>
  <c r="BT66" i="20"/>
  <c r="BS66" i="20"/>
  <c r="BR66" i="20"/>
  <c r="AY66" i="20"/>
  <c r="AX66" i="20"/>
  <c r="AT66" i="20"/>
  <c r="AS66" i="20"/>
  <c r="AR66" i="20"/>
  <c r="AQ66" i="20"/>
  <c r="AO66" i="20"/>
  <c r="AI66" i="20"/>
  <c r="AH66" i="20"/>
  <c r="AG66" i="20"/>
  <c r="Z66" i="20"/>
  <c r="T66" i="20"/>
  <c r="S66" i="20"/>
  <c r="R66" i="20"/>
  <c r="O66" i="20"/>
  <c r="J66" i="20"/>
  <c r="I66" i="20"/>
  <c r="H66" i="20"/>
  <c r="BW65" i="20"/>
  <c r="BU65" i="20"/>
  <c r="BT65" i="20"/>
  <c r="BS65" i="20"/>
  <c r="BR65" i="20"/>
  <c r="AY65" i="20"/>
  <c r="AX65" i="20"/>
  <c r="AT65" i="20"/>
  <c r="AS65" i="20"/>
  <c r="AR65" i="20"/>
  <c r="AQ65" i="20"/>
  <c r="AO65" i="20"/>
  <c r="AI65" i="20"/>
  <c r="AH65" i="20"/>
  <c r="AG65" i="20"/>
  <c r="Z65" i="20"/>
  <c r="T65" i="20"/>
  <c r="S65" i="20"/>
  <c r="R65" i="20"/>
  <c r="O65" i="20"/>
  <c r="J65" i="20"/>
  <c r="I65" i="20"/>
  <c r="H65" i="20"/>
  <c r="BW64" i="20"/>
  <c r="BU64" i="20"/>
  <c r="BT64" i="20"/>
  <c r="BS64" i="20"/>
  <c r="BR64" i="20"/>
  <c r="AY64" i="20"/>
  <c r="AX64" i="20"/>
  <c r="AT64" i="20"/>
  <c r="AS64" i="20"/>
  <c r="AR64" i="20"/>
  <c r="AQ64" i="20"/>
  <c r="AO64" i="20"/>
  <c r="AI64" i="20"/>
  <c r="AH64" i="20"/>
  <c r="AG64" i="20"/>
  <c r="Z64" i="20"/>
  <c r="T64" i="20"/>
  <c r="S64" i="20"/>
  <c r="R64" i="20"/>
  <c r="O64" i="20"/>
  <c r="J64" i="20"/>
  <c r="I64" i="20"/>
  <c r="H64" i="20"/>
  <c r="BW63" i="20"/>
  <c r="BU63" i="20"/>
  <c r="BT63" i="20"/>
  <c r="BS63" i="20"/>
  <c r="BR63" i="20"/>
  <c r="AY63" i="20"/>
  <c r="AX63" i="20"/>
  <c r="AT63" i="20"/>
  <c r="AS63" i="20"/>
  <c r="AR63" i="20"/>
  <c r="AQ63" i="20"/>
  <c r="AO63" i="20"/>
  <c r="AI63" i="20"/>
  <c r="AH63" i="20"/>
  <c r="AG63" i="20"/>
  <c r="Z63" i="20"/>
  <c r="T63" i="20"/>
  <c r="S63" i="20"/>
  <c r="R63" i="20"/>
  <c r="O63" i="20"/>
  <c r="J63" i="20"/>
  <c r="I63" i="20"/>
  <c r="H63" i="20"/>
  <c r="BW62" i="20"/>
  <c r="BU62" i="20"/>
  <c r="BT62" i="20"/>
  <c r="BS62" i="20"/>
  <c r="BR62" i="20"/>
  <c r="AY62" i="20"/>
  <c r="AX62" i="20"/>
  <c r="AT62" i="20"/>
  <c r="AS62" i="20"/>
  <c r="AR62" i="20"/>
  <c r="AQ62" i="20"/>
  <c r="AO62" i="20"/>
  <c r="AI62" i="20"/>
  <c r="AH62" i="20"/>
  <c r="AG62" i="20"/>
  <c r="Z62" i="20"/>
  <c r="T62" i="20"/>
  <c r="S62" i="20"/>
  <c r="R62" i="20"/>
  <c r="O62" i="20"/>
  <c r="J62" i="20"/>
  <c r="I62" i="20"/>
  <c r="H62" i="20"/>
  <c r="BW61" i="20"/>
  <c r="BU61" i="20"/>
  <c r="BT61" i="20"/>
  <c r="BS61" i="20"/>
  <c r="BR61" i="20"/>
  <c r="AY61" i="20"/>
  <c r="AX61" i="20"/>
  <c r="AT61" i="20"/>
  <c r="AS61" i="20"/>
  <c r="AR61" i="20"/>
  <c r="AQ61" i="20"/>
  <c r="AO61" i="20"/>
  <c r="AI61" i="20"/>
  <c r="AH61" i="20"/>
  <c r="AG61" i="20"/>
  <c r="Z61" i="20"/>
  <c r="T61" i="20"/>
  <c r="S61" i="20"/>
  <c r="R61" i="20"/>
  <c r="O61" i="20"/>
  <c r="J61" i="20"/>
  <c r="I61" i="20"/>
  <c r="H61" i="20"/>
  <c r="BW60" i="20"/>
  <c r="BU60" i="20"/>
  <c r="BT60" i="20"/>
  <c r="BS60" i="20"/>
  <c r="BR60" i="20"/>
  <c r="AY60" i="20"/>
  <c r="AX60" i="20"/>
  <c r="AT60" i="20"/>
  <c r="AS60" i="20"/>
  <c r="AR60" i="20"/>
  <c r="AQ60" i="20"/>
  <c r="AO60" i="20"/>
  <c r="AI60" i="20"/>
  <c r="AH60" i="20"/>
  <c r="AG60" i="20"/>
  <c r="Z60" i="20"/>
  <c r="T60" i="20"/>
  <c r="S60" i="20"/>
  <c r="R60" i="20"/>
  <c r="O60" i="20"/>
  <c r="J60" i="20"/>
  <c r="I60" i="20"/>
  <c r="H60" i="20"/>
  <c r="BW59" i="20"/>
  <c r="BU59" i="20"/>
  <c r="BT59" i="20"/>
  <c r="BS59" i="20"/>
  <c r="BR59" i="20"/>
  <c r="AY59" i="20"/>
  <c r="AX59" i="20"/>
  <c r="AT59" i="20"/>
  <c r="AS59" i="20"/>
  <c r="AR59" i="20"/>
  <c r="AQ59" i="20"/>
  <c r="AO59" i="20"/>
  <c r="AI59" i="20"/>
  <c r="AH59" i="20"/>
  <c r="AG59" i="20"/>
  <c r="Z59" i="20"/>
  <c r="T59" i="20"/>
  <c r="S59" i="20"/>
  <c r="R59" i="20"/>
  <c r="O59" i="20"/>
  <c r="J59" i="20"/>
  <c r="I59" i="20"/>
  <c r="H59" i="20"/>
  <c r="BW58" i="20"/>
  <c r="BU58" i="20"/>
  <c r="BT58" i="20"/>
  <c r="BS58" i="20"/>
  <c r="BR58" i="20"/>
  <c r="AY58" i="20"/>
  <c r="AX58" i="20"/>
  <c r="AT58" i="20"/>
  <c r="AS58" i="20"/>
  <c r="AR58" i="20"/>
  <c r="AQ58" i="20"/>
  <c r="AO58" i="20"/>
  <c r="AI58" i="20"/>
  <c r="AH58" i="20"/>
  <c r="AG58" i="20"/>
  <c r="Z58" i="20"/>
  <c r="T58" i="20"/>
  <c r="S58" i="20"/>
  <c r="R58" i="20"/>
  <c r="O58" i="20"/>
  <c r="J58" i="20"/>
  <c r="I58" i="20"/>
  <c r="H58" i="20"/>
  <c r="BW57" i="20"/>
  <c r="BU57" i="20"/>
  <c r="BT57" i="20"/>
  <c r="BS57" i="20"/>
  <c r="BR57" i="20"/>
  <c r="AY57" i="20"/>
  <c r="AX57" i="20"/>
  <c r="AT57" i="20"/>
  <c r="AS57" i="20"/>
  <c r="AR57" i="20"/>
  <c r="AQ57" i="20"/>
  <c r="AO57" i="20"/>
  <c r="AI57" i="20"/>
  <c r="AH57" i="20"/>
  <c r="AG57" i="20"/>
  <c r="Z57" i="20"/>
  <c r="T57" i="20"/>
  <c r="S57" i="20"/>
  <c r="R57" i="20"/>
  <c r="O57" i="20"/>
  <c r="J57" i="20"/>
  <c r="I57" i="20"/>
  <c r="H57" i="20"/>
  <c r="BW56" i="20"/>
  <c r="BU56" i="20"/>
  <c r="BT56" i="20"/>
  <c r="BS56" i="20"/>
  <c r="BR56" i="20"/>
  <c r="AY56" i="20"/>
  <c r="AX56" i="20"/>
  <c r="AT56" i="20"/>
  <c r="AS56" i="20"/>
  <c r="AR56" i="20"/>
  <c r="AQ56" i="20"/>
  <c r="AO56" i="20"/>
  <c r="AI56" i="20"/>
  <c r="AH56" i="20"/>
  <c r="AG56" i="20"/>
  <c r="Z56" i="20"/>
  <c r="T56" i="20"/>
  <c r="S56" i="20"/>
  <c r="R56" i="20"/>
  <c r="O56" i="20"/>
  <c r="J56" i="20"/>
  <c r="I56" i="20"/>
  <c r="H56" i="20"/>
  <c r="BW55" i="20"/>
  <c r="BU55" i="20"/>
  <c r="BT55" i="20"/>
  <c r="BS55" i="20"/>
  <c r="BR55" i="20"/>
  <c r="AY55" i="20"/>
  <c r="AX55" i="20"/>
  <c r="AT55" i="20"/>
  <c r="AS55" i="20"/>
  <c r="AR55" i="20"/>
  <c r="AQ55" i="20"/>
  <c r="AO55" i="20"/>
  <c r="AI55" i="20"/>
  <c r="AH55" i="20"/>
  <c r="AG55" i="20"/>
  <c r="Z55" i="20"/>
  <c r="T55" i="20"/>
  <c r="S55" i="20"/>
  <c r="R55" i="20"/>
  <c r="O55" i="20"/>
  <c r="J55" i="20"/>
  <c r="I55" i="20"/>
  <c r="H55" i="20"/>
  <c r="BW54" i="20"/>
  <c r="BU54" i="20"/>
  <c r="BT54" i="20"/>
  <c r="BS54" i="20"/>
  <c r="BR54" i="20"/>
  <c r="AY54" i="20"/>
  <c r="AX54" i="20"/>
  <c r="AT54" i="20"/>
  <c r="AS54" i="20"/>
  <c r="AR54" i="20"/>
  <c r="AQ54" i="20"/>
  <c r="AO54" i="20"/>
  <c r="AI54" i="20"/>
  <c r="AH54" i="20"/>
  <c r="AG54" i="20"/>
  <c r="Z54" i="20"/>
  <c r="T54" i="20"/>
  <c r="S54" i="20"/>
  <c r="R54" i="20"/>
  <c r="O54" i="20"/>
  <c r="J54" i="20"/>
  <c r="I54" i="20"/>
  <c r="H54" i="20"/>
  <c r="BW53" i="20"/>
  <c r="BU53" i="20"/>
  <c r="BT53" i="20"/>
  <c r="BS53" i="20"/>
  <c r="BR53" i="20"/>
  <c r="AY53" i="20"/>
  <c r="AX53" i="20"/>
  <c r="AT53" i="20"/>
  <c r="AS53" i="20"/>
  <c r="AR53" i="20"/>
  <c r="AQ53" i="20"/>
  <c r="AO53" i="20"/>
  <c r="AI53" i="20"/>
  <c r="AH53" i="20"/>
  <c r="AG53" i="20"/>
  <c r="Z53" i="20"/>
  <c r="T53" i="20"/>
  <c r="S53" i="20"/>
  <c r="R53" i="20"/>
  <c r="O53" i="20"/>
  <c r="J53" i="20"/>
  <c r="I53" i="20"/>
  <c r="H53" i="20"/>
  <c r="BW52" i="20"/>
  <c r="BU52" i="20"/>
  <c r="BT52" i="20"/>
  <c r="BS52" i="20"/>
  <c r="BR52" i="20"/>
  <c r="AY52" i="20"/>
  <c r="AX52" i="20"/>
  <c r="AT52" i="20"/>
  <c r="AS52" i="20"/>
  <c r="AR52" i="20"/>
  <c r="AQ52" i="20"/>
  <c r="AO52" i="20"/>
  <c r="AI52" i="20"/>
  <c r="AH52" i="20"/>
  <c r="AG52" i="20"/>
  <c r="Z52" i="20"/>
  <c r="T52" i="20"/>
  <c r="S52" i="20"/>
  <c r="R52" i="20"/>
  <c r="O52" i="20"/>
  <c r="J52" i="20"/>
  <c r="I52" i="20"/>
  <c r="H52" i="20"/>
  <c r="BW51" i="20"/>
  <c r="BU51" i="20"/>
  <c r="BT51" i="20"/>
  <c r="BS51" i="20"/>
  <c r="BR51" i="20"/>
  <c r="AY51" i="20"/>
  <c r="AX51" i="20"/>
  <c r="AT51" i="20"/>
  <c r="AS51" i="20"/>
  <c r="AR51" i="20"/>
  <c r="AQ51" i="20"/>
  <c r="AO51" i="20"/>
  <c r="AI51" i="20"/>
  <c r="AH51" i="20"/>
  <c r="AG51" i="20"/>
  <c r="Z51" i="20"/>
  <c r="T51" i="20"/>
  <c r="S51" i="20"/>
  <c r="R51" i="20"/>
  <c r="O51" i="20"/>
  <c r="J51" i="20"/>
  <c r="I51" i="20"/>
  <c r="H51" i="20"/>
  <c r="BW50" i="20"/>
  <c r="BU50" i="20"/>
  <c r="BT50" i="20"/>
  <c r="BS50" i="20"/>
  <c r="BR50" i="20"/>
  <c r="AY50" i="20"/>
  <c r="AX50" i="20"/>
  <c r="AT50" i="20"/>
  <c r="AS50" i="20"/>
  <c r="AR50" i="20"/>
  <c r="AQ50" i="20"/>
  <c r="AO50" i="20"/>
  <c r="AI50" i="20"/>
  <c r="AH50" i="20"/>
  <c r="AG50" i="20"/>
  <c r="Z50" i="20"/>
  <c r="T50" i="20"/>
  <c r="S50" i="20"/>
  <c r="R50" i="20"/>
  <c r="O50" i="20"/>
  <c r="J50" i="20"/>
  <c r="I50" i="20"/>
  <c r="H50" i="20"/>
  <c r="BW49" i="20"/>
  <c r="BU49" i="20"/>
  <c r="BT49" i="20"/>
  <c r="BS49" i="20"/>
  <c r="BR49" i="20"/>
  <c r="AY49" i="20"/>
  <c r="AX49" i="20"/>
  <c r="AT49" i="20"/>
  <c r="AS49" i="20"/>
  <c r="AR49" i="20"/>
  <c r="AQ49" i="20"/>
  <c r="AO49" i="20"/>
  <c r="AI49" i="20"/>
  <c r="AH49" i="20"/>
  <c r="AG49" i="20"/>
  <c r="Z49" i="20"/>
  <c r="T49" i="20"/>
  <c r="S49" i="20"/>
  <c r="R49" i="20"/>
  <c r="O49" i="20"/>
  <c r="J49" i="20"/>
  <c r="I49" i="20"/>
  <c r="H49" i="20"/>
  <c r="BW48" i="20"/>
  <c r="BU48" i="20"/>
  <c r="BT48" i="20"/>
  <c r="BS48" i="20"/>
  <c r="BR48" i="20"/>
  <c r="AY48" i="20"/>
  <c r="AX48" i="20"/>
  <c r="AT48" i="20"/>
  <c r="AS48" i="20"/>
  <c r="AR48" i="20"/>
  <c r="AQ48" i="20"/>
  <c r="AO48" i="20"/>
  <c r="AI48" i="20"/>
  <c r="AH48" i="20"/>
  <c r="AG48" i="20"/>
  <c r="Z48" i="20"/>
  <c r="T48" i="20"/>
  <c r="S48" i="20"/>
  <c r="R48" i="20"/>
  <c r="O48" i="20"/>
  <c r="J48" i="20"/>
  <c r="I48" i="20"/>
  <c r="H48" i="20"/>
  <c r="BW47" i="20"/>
  <c r="BU47" i="20"/>
  <c r="BT47" i="20"/>
  <c r="BS47" i="20"/>
  <c r="BR47" i="20"/>
  <c r="AY47" i="20"/>
  <c r="AX47" i="20"/>
  <c r="AT47" i="20"/>
  <c r="AS47" i="20"/>
  <c r="AR47" i="20"/>
  <c r="AQ47" i="20"/>
  <c r="AO47" i="20"/>
  <c r="AI47" i="20"/>
  <c r="AH47" i="20"/>
  <c r="AG47" i="20"/>
  <c r="Z47" i="20"/>
  <c r="T47" i="20"/>
  <c r="S47" i="20"/>
  <c r="R47" i="20"/>
  <c r="O47" i="20"/>
  <c r="J47" i="20"/>
  <c r="I47" i="20"/>
  <c r="H47" i="20"/>
  <c r="BW46" i="20"/>
  <c r="BU46" i="20"/>
  <c r="BT46" i="20"/>
  <c r="BS46" i="20"/>
  <c r="BR46" i="20"/>
  <c r="AY46" i="20"/>
  <c r="AX46" i="20"/>
  <c r="AT46" i="20"/>
  <c r="AS46" i="20"/>
  <c r="AR46" i="20"/>
  <c r="AQ46" i="20"/>
  <c r="AO46" i="20"/>
  <c r="AI46" i="20"/>
  <c r="AH46" i="20"/>
  <c r="AG46" i="20"/>
  <c r="Z46" i="20"/>
  <c r="T46" i="20"/>
  <c r="S46" i="20"/>
  <c r="R46" i="20"/>
  <c r="O46" i="20"/>
  <c r="J46" i="20"/>
  <c r="I46" i="20"/>
  <c r="H46" i="20"/>
  <c r="BW45" i="20"/>
  <c r="BU45" i="20"/>
  <c r="BT45" i="20"/>
  <c r="BS45" i="20"/>
  <c r="BR45" i="20"/>
  <c r="AY45" i="20"/>
  <c r="AX45" i="20"/>
  <c r="AT45" i="20"/>
  <c r="AS45" i="20"/>
  <c r="AR45" i="20"/>
  <c r="AQ45" i="20"/>
  <c r="AO45" i="20"/>
  <c r="AI45" i="20"/>
  <c r="AH45" i="20"/>
  <c r="AG45" i="20"/>
  <c r="Z45" i="20"/>
  <c r="T45" i="20"/>
  <c r="S45" i="20"/>
  <c r="R45" i="20"/>
  <c r="O45" i="20"/>
  <c r="J45" i="20"/>
  <c r="I45" i="20"/>
  <c r="H45" i="20"/>
  <c r="BW44" i="20"/>
  <c r="BU44" i="20"/>
  <c r="BT44" i="20"/>
  <c r="BS44" i="20"/>
  <c r="BR44" i="20"/>
  <c r="AY44" i="20"/>
  <c r="AX44" i="20"/>
  <c r="AT44" i="20"/>
  <c r="AS44" i="20"/>
  <c r="AR44" i="20"/>
  <c r="AQ44" i="20"/>
  <c r="AO44" i="20"/>
  <c r="AI44" i="20"/>
  <c r="AH44" i="20"/>
  <c r="AG44" i="20"/>
  <c r="Z44" i="20"/>
  <c r="T44" i="20"/>
  <c r="S44" i="20"/>
  <c r="R44" i="20"/>
  <c r="O44" i="20"/>
  <c r="J44" i="20"/>
  <c r="I44" i="20"/>
  <c r="H44" i="20"/>
  <c r="BW43" i="20"/>
  <c r="BU43" i="20"/>
  <c r="BT43" i="20"/>
  <c r="BS43" i="20"/>
  <c r="BR43" i="20"/>
  <c r="AY43" i="20"/>
  <c r="AX43" i="20"/>
  <c r="AT43" i="20"/>
  <c r="AS43" i="20"/>
  <c r="AR43" i="20"/>
  <c r="AQ43" i="20"/>
  <c r="AO43" i="20"/>
  <c r="AI43" i="20"/>
  <c r="AH43" i="20"/>
  <c r="AG43" i="20"/>
  <c r="Z43" i="20"/>
  <c r="T43" i="20"/>
  <c r="S43" i="20"/>
  <c r="R43" i="20"/>
  <c r="O43" i="20"/>
  <c r="J43" i="20"/>
  <c r="I43" i="20"/>
  <c r="H43" i="20"/>
  <c r="BW42" i="20"/>
  <c r="BU42" i="20"/>
  <c r="BT42" i="20"/>
  <c r="BS42" i="20"/>
  <c r="BR42" i="20"/>
  <c r="AY42" i="20"/>
  <c r="AX42" i="20"/>
  <c r="AT42" i="20"/>
  <c r="AS42" i="20"/>
  <c r="AR42" i="20"/>
  <c r="AQ42" i="20"/>
  <c r="AO42" i="20"/>
  <c r="AI42" i="20"/>
  <c r="AH42" i="20"/>
  <c r="AG42" i="20"/>
  <c r="Z42" i="20"/>
  <c r="T42" i="20"/>
  <c r="S42" i="20"/>
  <c r="R42" i="20"/>
  <c r="O42" i="20"/>
  <c r="J42" i="20"/>
  <c r="I42" i="20"/>
  <c r="H42" i="20"/>
  <c r="BW41" i="20"/>
  <c r="BU41" i="20"/>
  <c r="BT41" i="20"/>
  <c r="BS41" i="20"/>
  <c r="BR41" i="20"/>
  <c r="AY41" i="20"/>
  <c r="AX41" i="20"/>
  <c r="AT41" i="20"/>
  <c r="AS41" i="20"/>
  <c r="AR41" i="20"/>
  <c r="AQ41" i="20"/>
  <c r="AO41" i="20"/>
  <c r="AI41" i="20"/>
  <c r="AH41" i="20"/>
  <c r="AG41" i="20"/>
  <c r="Z41" i="20"/>
  <c r="T41" i="20"/>
  <c r="S41" i="20"/>
  <c r="R41" i="20"/>
  <c r="O41" i="20"/>
  <c r="J41" i="20"/>
  <c r="I41" i="20"/>
  <c r="H41" i="20"/>
  <c r="BW40" i="20"/>
  <c r="BU40" i="20"/>
  <c r="BT40" i="20"/>
  <c r="BS40" i="20"/>
  <c r="BR40" i="20"/>
  <c r="AY40" i="20"/>
  <c r="AX40" i="20"/>
  <c r="AT40" i="20"/>
  <c r="AS40" i="20"/>
  <c r="AR40" i="20"/>
  <c r="AQ40" i="20"/>
  <c r="AO40" i="20"/>
  <c r="AI40" i="20"/>
  <c r="AH40" i="20"/>
  <c r="AG40" i="20"/>
  <c r="Z40" i="20"/>
  <c r="T40" i="20"/>
  <c r="S40" i="20"/>
  <c r="R40" i="20"/>
  <c r="O40" i="20"/>
  <c r="J40" i="20"/>
  <c r="I40" i="20"/>
  <c r="H40" i="20"/>
  <c r="BW39" i="20"/>
  <c r="BU39" i="20"/>
  <c r="BT39" i="20"/>
  <c r="BS39" i="20"/>
  <c r="BR39" i="20"/>
  <c r="AY39" i="20"/>
  <c r="AX39" i="20"/>
  <c r="AT39" i="20"/>
  <c r="AS39" i="20"/>
  <c r="AR39" i="20"/>
  <c r="AQ39" i="20"/>
  <c r="AO39" i="20"/>
  <c r="AI39" i="20"/>
  <c r="AH39" i="20"/>
  <c r="AG39" i="20"/>
  <c r="Z39" i="20"/>
  <c r="T39" i="20"/>
  <c r="S39" i="20"/>
  <c r="R39" i="20"/>
  <c r="O39" i="20"/>
  <c r="J39" i="20"/>
  <c r="I39" i="20"/>
  <c r="H39" i="20"/>
  <c r="BW38" i="20"/>
  <c r="BU38" i="20"/>
  <c r="BT38" i="20"/>
  <c r="BS38" i="20"/>
  <c r="BR38" i="20"/>
  <c r="AY38" i="20"/>
  <c r="AX38" i="20"/>
  <c r="AT38" i="20"/>
  <c r="AS38" i="20"/>
  <c r="AR38" i="20"/>
  <c r="AQ38" i="20"/>
  <c r="AO38" i="20"/>
  <c r="AI38" i="20"/>
  <c r="AH38" i="20"/>
  <c r="AG38" i="20"/>
  <c r="Z38" i="20"/>
  <c r="T38" i="20"/>
  <c r="S38" i="20"/>
  <c r="R38" i="20"/>
  <c r="O38" i="20"/>
  <c r="J38" i="20"/>
  <c r="I38" i="20"/>
  <c r="H38" i="20"/>
  <c r="BW37" i="20"/>
  <c r="BU37" i="20"/>
  <c r="BT37" i="20"/>
  <c r="BS37" i="20"/>
  <c r="BR37" i="20"/>
  <c r="AY37" i="20"/>
  <c r="AX37" i="20"/>
  <c r="AT37" i="20"/>
  <c r="AS37" i="20"/>
  <c r="AR37" i="20"/>
  <c r="AQ37" i="20"/>
  <c r="AO37" i="20"/>
  <c r="AI37" i="20"/>
  <c r="AH37" i="20"/>
  <c r="AG37" i="20"/>
  <c r="Z37" i="20"/>
  <c r="T37" i="20"/>
  <c r="S37" i="20"/>
  <c r="R37" i="20"/>
  <c r="O37" i="20"/>
  <c r="J37" i="20"/>
  <c r="I37" i="20"/>
  <c r="H37" i="20"/>
  <c r="BW36" i="20"/>
  <c r="BU36" i="20"/>
  <c r="BT36" i="20"/>
  <c r="BS36" i="20"/>
  <c r="BR36" i="20"/>
  <c r="AY36" i="20"/>
  <c r="AX36" i="20"/>
  <c r="AT36" i="20"/>
  <c r="AS36" i="20"/>
  <c r="AR36" i="20"/>
  <c r="AQ36" i="20"/>
  <c r="AO36" i="20"/>
  <c r="AI36" i="20"/>
  <c r="AH36" i="20"/>
  <c r="AG36" i="20"/>
  <c r="Z36" i="20"/>
  <c r="T36" i="20"/>
  <c r="S36" i="20"/>
  <c r="R36" i="20"/>
  <c r="O36" i="20"/>
  <c r="J36" i="20"/>
  <c r="I36" i="20"/>
  <c r="H36" i="20"/>
  <c r="BW35" i="20"/>
  <c r="BU35" i="20"/>
  <c r="BT35" i="20"/>
  <c r="BS35" i="20"/>
  <c r="BR35" i="20"/>
  <c r="AY35" i="20"/>
  <c r="AX35" i="20"/>
  <c r="AT35" i="20"/>
  <c r="AS35" i="20"/>
  <c r="AR35" i="20"/>
  <c r="AQ35" i="20"/>
  <c r="AO35" i="20"/>
  <c r="AI35" i="20"/>
  <c r="AH35" i="20"/>
  <c r="AG35" i="20"/>
  <c r="Z35" i="20"/>
  <c r="T35" i="20"/>
  <c r="S35" i="20"/>
  <c r="R35" i="20"/>
  <c r="O35" i="20"/>
  <c r="J35" i="20"/>
  <c r="I35" i="20"/>
  <c r="H35" i="20"/>
  <c r="BW34" i="20"/>
  <c r="BU34" i="20"/>
  <c r="BT34" i="20"/>
  <c r="BS34" i="20"/>
  <c r="BR34" i="20"/>
  <c r="AY34" i="20"/>
  <c r="AX34" i="20"/>
  <c r="AT34" i="20"/>
  <c r="AS34" i="20"/>
  <c r="AR34" i="20"/>
  <c r="AQ34" i="20"/>
  <c r="AO34" i="20"/>
  <c r="AI34" i="20"/>
  <c r="AH34" i="20"/>
  <c r="AG34" i="20"/>
  <c r="Z34" i="20"/>
  <c r="T34" i="20"/>
  <c r="S34" i="20"/>
  <c r="R34" i="20"/>
  <c r="O34" i="20"/>
  <c r="J34" i="20"/>
  <c r="I34" i="20"/>
  <c r="H34" i="20"/>
  <c r="BW33" i="20"/>
  <c r="BU33" i="20"/>
  <c r="BT33" i="20"/>
  <c r="BS33" i="20"/>
  <c r="BR33" i="20"/>
  <c r="AY33" i="20"/>
  <c r="AX33" i="20"/>
  <c r="AT33" i="20"/>
  <c r="AS33" i="20"/>
  <c r="AR33" i="20"/>
  <c r="AQ33" i="20"/>
  <c r="AO33" i="20"/>
  <c r="AI33" i="20"/>
  <c r="AH33" i="20"/>
  <c r="AG33" i="20"/>
  <c r="Z33" i="20"/>
  <c r="T33" i="20"/>
  <c r="S33" i="20"/>
  <c r="R33" i="20"/>
  <c r="O33" i="20"/>
  <c r="J33" i="20"/>
  <c r="I33" i="20"/>
  <c r="H33" i="20"/>
  <c r="BW32" i="20"/>
  <c r="BU32" i="20"/>
  <c r="BT32" i="20"/>
  <c r="BS32" i="20"/>
  <c r="BR32" i="20"/>
  <c r="AY32" i="20"/>
  <c r="AX32" i="20"/>
  <c r="AT32" i="20"/>
  <c r="AS32" i="20"/>
  <c r="AR32" i="20"/>
  <c r="AQ32" i="20"/>
  <c r="AO32" i="20"/>
  <c r="AI32" i="20"/>
  <c r="AH32" i="20"/>
  <c r="AG32" i="20"/>
  <c r="Z32" i="20"/>
  <c r="T32" i="20"/>
  <c r="S32" i="20"/>
  <c r="R32" i="20"/>
  <c r="O32" i="20"/>
  <c r="J32" i="20"/>
  <c r="I32" i="20"/>
  <c r="H32" i="20"/>
  <c r="BW31" i="20"/>
  <c r="BU31" i="20"/>
  <c r="BT31" i="20"/>
  <c r="BS31" i="20"/>
  <c r="BR31" i="20"/>
  <c r="AY31" i="20"/>
  <c r="AX31" i="20"/>
  <c r="AT31" i="20"/>
  <c r="AS31" i="20"/>
  <c r="AR31" i="20"/>
  <c r="AQ31" i="20"/>
  <c r="AO31" i="20"/>
  <c r="AI31" i="20"/>
  <c r="AH31" i="20"/>
  <c r="AG31" i="20"/>
  <c r="Z31" i="20"/>
  <c r="T31" i="20"/>
  <c r="S31" i="20"/>
  <c r="R31" i="20"/>
  <c r="O31" i="20"/>
  <c r="J31" i="20"/>
  <c r="I31" i="20"/>
  <c r="H31" i="20"/>
  <c r="BW30" i="20"/>
  <c r="BU30" i="20"/>
  <c r="BT30" i="20"/>
  <c r="BS30" i="20"/>
  <c r="BR30" i="20"/>
  <c r="AY30" i="20"/>
  <c r="AX30" i="20"/>
  <c r="AT30" i="20"/>
  <c r="AS30" i="20"/>
  <c r="AR30" i="20"/>
  <c r="AQ30" i="20"/>
  <c r="AO30" i="20"/>
  <c r="AI30" i="20"/>
  <c r="AH30" i="20"/>
  <c r="AG30" i="20"/>
  <c r="Z30" i="20"/>
  <c r="T30" i="20"/>
  <c r="S30" i="20"/>
  <c r="R30" i="20"/>
  <c r="O30" i="20"/>
  <c r="J30" i="20"/>
  <c r="I30" i="20"/>
  <c r="H30" i="20"/>
  <c r="BW29" i="20"/>
  <c r="BU29" i="20"/>
  <c r="BT29" i="20"/>
  <c r="BS29" i="20"/>
  <c r="BR29" i="20"/>
  <c r="AY29" i="20"/>
  <c r="AX29" i="20"/>
  <c r="AT29" i="20"/>
  <c r="AS29" i="20"/>
  <c r="AR29" i="20"/>
  <c r="AQ29" i="20"/>
  <c r="AO29" i="20"/>
  <c r="AI29" i="20"/>
  <c r="AH29" i="20"/>
  <c r="AG29" i="20"/>
  <c r="Z29" i="20"/>
  <c r="T29" i="20"/>
  <c r="S29" i="20"/>
  <c r="R29" i="20"/>
  <c r="O29" i="20"/>
  <c r="J29" i="20"/>
  <c r="I29" i="20"/>
  <c r="H29" i="20"/>
  <c r="BW28" i="20"/>
  <c r="BU28" i="20"/>
  <c r="BT28" i="20"/>
  <c r="BS28" i="20"/>
  <c r="BR28" i="20"/>
  <c r="AY28" i="20"/>
  <c r="AX28" i="20"/>
  <c r="AT28" i="20"/>
  <c r="AS28" i="20"/>
  <c r="AR28" i="20"/>
  <c r="AQ28" i="20"/>
  <c r="AO28" i="20"/>
  <c r="AI28" i="20"/>
  <c r="AH28" i="20"/>
  <c r="AG28" i="20"/>
  <c r="Z28" i="20"/>
  <c r="T28" i="20"/>
  <c r="S28" i="20"/>
  <c r="R28" i="20"/>
  <c r="O28" i="20"/>
  <c r="J28" i="20"/>
  <c r="I28" i="20"/>
  <c r="H28" i="20"/>
  <c r="BW27" i="20"/>
  <c r="BU27" i="20"/>
  <c r="BT27" i="20"/>
  <c r="BS27" i="20"/>
  <c r="BR27" i="20"/>
  <c r="AY27" i="20"/>
  <c r="AT27" i="20"/>
  <c r="AS27" i="20"/>
  <c r="AR27" i="20"/>
  <c r="AQ27" i="20"/>
  <c r="AO27" i="20"/>
  <c r="AI27" i="20"/>
  <c r="AH27" i="20"/>
  <c r="AG27" i="20"/>
  <c r="Z27" i="20"/>
  <c r="T27" i="20"/>
  <c r="S27" i="20"/>
  <c r="R27" i="20"/>
  <c r="O27" i="20"/>
  <c r="J27" i="20"/>
  <c r="I27" i="20"/>
  <c r="H27" i="20"/>
  <c r="BW26" i="20"/>
  <c r="BU26" i="20"/>
  <c r="BT26" i="20"/>
  <c r="BS26" i="20"/>
  <c r="BR26" i="20"/>
  <c r="AY26" i="20"/>
  <c r="AT26" i="20"/>
  <c r="AS26" i="20"/>
  <c r="AR26" i="20"/>
  <c r="AQ26" i="20"/>
  <c r="AO26" i="20"/>
  <c r="AI26" i="20"/>
  <c r="AH26" i="20"/>
  <c r="AG26" i="20"/>
  <c r="Z26" i="20"/>
  <c r="T26" i="20"/>
  <c r="S26" i="20"/>
  <c r="R26" i="20"/>
  <c r="O26" i="20"/>
  <c r="J26" i="20"/>
  <c r="I26" i="20"/>
  <c r="H26" i="20"/>
  <c r="BW25" i="20"/>
  <c r="BU25" i="20"/>
  <c r="BT25" i="20"/>
  <c r="BS25" i="20"/>
  <c r="BR25" i="20"/>
  <c r="AY25" i="20"/>
  <c r="AT25" i="20"/>
  <c r="AS25" i="20"/>
  <c r="AR25" i="20"/>
  <c r="AQ25" i="20"/>
  <c r="AO25" i="20"/>
  <c r="AI25" i="20"/>
  <c r="AH25" i="20"/>
  <c r="AG25" i="20"/>
  <c r="Z25" i="20"/>
  <c r="T25" i="20"/>
  <c r="S25" i="20"/>
  <c r="R25" i="20"/>
  <c r="O25" i="20"/>
  <c r="J25" i="20"/>
  <c r="I25" i="20"/>
  <c r="H25" i="20"/>
  <c r="BW24" i="20"/>
  <c r="BU24" i="20"/>
  <c r="BT24" i="20"/>
  <c r="BS24" i="20"/>
  <c r="BR24" i="20"/>
  <c r="AY24" i="20"/>
  <c r="AT24" i="20"/>
  <c r="AS24" i="20"/>
  <c r="AR24" i="20"/>
  <c r="AQ24" i="20"/>
  <c r="AO24" i="20"/>
  <c r="AI24" i="20"/>
  <c r="AH24" i="20"/>
  <c r="AG24" i="20"/>
  <c r="Z24" i="20"/>
  <c r="T24" i="20"/>
  <c r="S24" i="20"/>
  <c r="R24" i="20"/>
  <c r="O24" i="20"/>
  <c r="J24" i="20"/>
  <c r="I24" i="20"/>
  <c r="H24" i="20"/>
  <c r="BW23" i="20"/>
  <c r="BU23" i="20"/>
  <c r="BT23" i="20"/>
  <c r="BS23" i="20"/>
  <c r="BR23" i="20"/>
  <c r="AY23" i="20"/>
  <c r="AT23" i="20"/>
  <c r="AS23" i="20"/>
  <c r="AR23" i="20"/>
  <c r="AQ23" i="20"/>
  <c r="AO23" i="20"/>
  <c r="AI23" i="20"/>
  <c r="AH23" i="20"/>
  <c r="AG23" i="20"/>
  <c r="Z23" i="20"/>
  <c r="T23" i="20"/>
  <c r="S23" i="20"/>
  <c r="R23" i="20"/>
  <c r="O23" i="20"/>
  <c r="J23" i="20"/>
  <c r="I23" i="20"/>
  <c r="H23" i="20"/>
  <c r="BW22" i="20"/>
  <c r="BU22" i="20"/>
  <c r="BT22" i="20"/>
  <c r="BS22" i="20"/>
  <c r="BR22" i="20"/>
  <c r="AY22" i="20"/>
  <c r="AT22" i="20"/>
  <c r="AS22" i="20"/>
  <c r="AR22" i="20"/>
  <c r="AQ22" i="20"/>
  <c r="AO22" i="20"/>
  <c r="AI22" i="20"/>
  <c r="AH22" i="20"/>
  <c r="AG22" i="20"/>
  <c r="Z22" i="20"/>
  <c r="T22" i="20"/>
  <c r="S22" i="20"/>
  <c r="R22" i="20"/>
  <c r="O22" i="20"/>
  <c r="J22" i="20"/>
  <c r="I22" i="20"/>
  <c r="H22" i="20"/>
  <c r="BW21" i="20"/>
  <c r="BU21" i="20"/>
  <c r="BT21" i="20"/>
  <c r="BS21" i="20"/>
  <c r="BR21" i="20"/>
  <c r="AY21" i="20"/>
  <c r="AT21" i="20"/>
  <c r="AS21" i="20"/>
  <c r="AR21" i="20"/>
  <c r="AQ21" i="20"/>
  <c r="AO21" i="20"/>
  <c r="AI21" i="20"/>
  <c r="AH21" i="20"/>
  <c r="AG21" i="20"/>
  <c r="Z21" i="20"/>
  <c r="T21" i="20"/>
  <c r="S21" i="20"/>
  <c r="R21" i="20"/>
  <c r="O21" i="20"/>
  <c r="J21" i="20"/>
  <c r="I21" i="20"/>
  <c r="H21" i="20"/>
  <c r="BW20" i="20"/>
  <c r="BU20" i="20"/>
  <c r="BT20" i="20"/>
  <c r="BS20" i="20"/>
  <c r="BR20" i="20"/>
  <c r="AY20" i="20"/>
  <c r="AT20" i="20"/>
  <c r="AS20" i="20"/>
  <c r="AR20" i="20"/>
  <c r="AQ20" i="20"/>
  <c r="AO20" i="20"/>
  <c r="AI20" i="20"/>
  <c r="AH20" i="20"/>
  <c r="AG20" i="20"/>
  <c r="Z20" i="20"/>
  <c r="T20" i="20"/>
  <c r="S20" i="20"/>
  <c r="R20" i="20"/>
  <c r="O20" i="20"/>
  <c r="J20" i="20"/>
  <c r="I20" i="20"/>
  <c r="H20" i="20"/>
  <c r="BW19" i="20"/>
  <c r="BU19" i="20"/>
  <c r="BT19" i="20"/>
  <c r="BS19" i="20"/>
  <c r="BR19" i="20"/>
  <c r="AY19" i="20"/>
  <c r="AT19" i="20"/>
  <c r="AS19" i="20"/>
  <c r="AR19" i="20"/>
  <c r="AQ19" i="20"/>
  <c r="AO19" i="20"/>
  <c r="AI19" i="20"/>
  <c r="AH19" i="20"/>
  <c r="AG19" i="20"/>
  <c r="Z19" i="20"/>
  <c r="T19" i="20"/>
  <c r="S19" i="20"/>
  <c r="R19" i="20"/>
  <c r="O19" i="20"/>
  <c r="J19" i="20"/>
  <c r="I19" i="20"/>
  <c r="H19" i="20"/>
  <c r="BW18" i="20"/>
  <c r="BU18" i="20"/>
  <c r="BT18" i="20"/>
  <c r="BS18" i="20"/>
  <c r="BR18" i="20"/>
  <c r="AY18" i="20"/>
  <c r="AT18" i="20"/>
  <c r="AS18" i="20"/>
  <c r="AR18" i="20"/>
  <c r="AQ18" i="20"/>
  <c r="AO18" i="20"/>
  <c r="AI18" i="20"/>
  <c r="AH18" i="20"/>
  <c r="AG18" i="20"/>
  <c r="Z18" i="20"/>
  <c r="T18" i="20"/>
  <c r="S18" i="20"/>
  <c r="R18" i="20"/>
  <c r="O18" i="20"/>
  <c r="J18" i="20"/>
  <c r="I18" i="20"/>
  <c r="H18" i="20"/>
  <c r="BW17" i="20"/>
  <c r="BU17" i="20"/>
  <c r="BT17" i="20"/>
  <c r="BS17" i="20"/>
  <c r="BR17" i="20"/>
  <c r="AY17" i="20"/>
  <c r="AT17" i="20"/>
  <c r="AS17" i="20"/>
  <c r="AR17" i="20"/>
  <c r="AQ17" i="20"/>
  <c r="AO17" i="20"/>
  <c r="AI17" i="20"/>
  <c r="AH17" i="20"/>
  <c r="AG17" i="20"/>
  <c r="Z17" i="20"/>
  <c r="T17" i="20"/>
  <c r="S17" i="20"/>
  <c r="R17" i="20"/>
  <c r="O17" i="20"/>
  <c r="J17" i="20"/>
  <c r="I17" i="20"/>
  <c r="H17" i="20"/>
  <c r="BW16" i="20"/>
  <c r="BU16" i="20"/>
  <c r="BT16" i="20"/>
  <c r="BS16" i="20"/>
  <c r="BR16" i="20"/>
  <c r="AY16" i="20"/>
  <c r="AT16" i="20"/>
  <c r="AS16" i="20"/>
  <c r="AR16" i="20"/>
  <c r="AQ16" i="20"/>
  <c r="AO16" i="20"/>
  <c r="AI16" i="20"/>
  <c r="AH16" i="20"/>
  <c r="AG16" i="20"/>
  <c r="Z16" i="20"/>
  <c r="T16" i="20"/>
  <c r="S16" i="20"/>
  <c r="R16" i="20"/>
  <c r="O16" i="20"/>
  <c r="J16" i="20"/>
  <c r="I16" i="20"/>
  <c r="H16" i="20"/>
  <c r="BW15" i="20"/>
  <c r="BU15" i="20"/>
  <c r="BT15" i="20"/>
  <c r="BS15" i="20"/>
  <c r="BR15" i="20"/>
  <c r="AY15" i="20"/>
  <c r="AT15" i="20"/>
  <c r="AS15" i="20"/>
  <c r="AR15" i="20"/>
  <c r="AQ15" i="20"/>
  <c r="AO15" i="20"/>
  <c r="AI15" i="20"/>
  <c r="AH15" i="20"/>
  <c r="AG15" i="20"/>
  <c r="Z15" i="20"/>
  <c r="T15" i="20"/>
  <c r="S15" i="20"/>
  <c r="R15" i="20"/>
  <c r="O15" i="20"/>
  <c r="J15" i="20"/>
  <c r="I15" i="20"/>
  <c r="H15" i="20"/>
  <c r="BV106" i="20"/>
  <c r="AP106" i="20"/>
  <c r="AN106" i="20"/>
  <c r="BV105" i="20"/>
  <c r="AP105" i="20"/>
  <c r="AN105" i="20"/>
  <c r="BV104" i="20"/>
  <c r="AP104" i="20"/>
  <c r="AN104" i="20"/>
  <c r="BV103" i="20"/>
  <c r="AP103" i="20"/>
  <c r="AN103" i="20"/>
  <c r="BV102" i="20"/>
  <c r="AP102" i="20"/>
  <c r="AN102" i="20"/>
  <c r="BV101" i="20"/>
  <c r="AP101" i="20"/>
  <c r="AN101" i="20"/>
  <c r="BV100" i="20"/>
  <c r="AP100" i="20"/>
  <c r="AN100" i="20"/>
  <c r="BV99" i="20"/>
  <c r="AP99" i="20"/>
  <c r="AN99" i="20"/>
  <c r="BV98" i="20"/>
  <c r="AP98" i="20"/>
  <c r="AN98" i="20"/>
  <c r="BV97" i="20"/>
  <c r="AP97" i="20"/>
  <c r="AN97" i="20"/>
  <c r="BV96" i="20"/>
  <c r="AP96" i="20"/>
  <c r="AN96" i="20"/>
  <c r="BV95" i="20"/>
  <c r="AP95" i="20"/>
  <c r="AN95" i="20"/>
  <c r="BV94" i="20"/>
  <c r="AP94" i="20"/>
  <c r="AN94" i="20"/>
  <c r="BV93" i="20"/>
  <c r="AP93" i="20"/>
  <c r="AN93" i="20"/>
  <c r="BV92" i="20"/>
  <c r="AP92" i="20"/>
  <c r="AN92" i="20"/>
  <c r="BV91" i="20"/>
  <c r="AP91" i="20"/>
  <c r="AN91" i="20"/>
  <c r="BV90" i="20"/>
  <c r="AP90" i="20"/>
  <c r="AN90" i="20"/>
  <c r="BV89" i="20"/>
  <c r="AP89" i="20"/>
  <c r="AN89" i="20"/>
  <c r="BV88" i="20"/>
  <c r="AP88" i="20"/>
  <c r="AN88" i="20"/>
  <c r="BV87" i="20"/>
  <c r="AP87" i="20"/>
  <c r="AN87" i="20"/>
  <c r="BV86" i="20"/>
  <c r="AP86" i="20"/>
  <c r="AN86" i="20"/>
  <c r="BV85" i="20"/>
  <c r="AP85" i="20"/>
  <c r="AN85" i="20"/>
  <c r="BV84" i="20"/>
  <c r="AP84" i="20"/>
  <c r="AN84" i="20"/>
  <c r="BV83" i="20"/>
  <c r="AP83" i="20"/>
  <c r="AN83" i="20"/>
  <c r="BV82" i="20"/>
  <c r="AP82" i="20"/>
  <c r="AN82" i="20"/>
  <c r="BV81" i="20"/>
  <c r="AP81" i="20"/>
  <c r="AN81" i="20"/>
  <c r="BV80" i="20"/>
  <c r="AP80" i="20"/>
  <c r="AN80" i="20"/>
  <c r="BV79" i="20"/>
  <c r="AP79" i="20"/>
  <c r="AN79" i="20"/>
  <c r="BV78" i="20"/>
  <c r="AP78" i="20"/>
  <c r="AN78" i="20"/>
  <c r="BV77" i="20"/>
  <c r="AP77" i="20"/>
  <c r="AN77" i="20"/>
  <c r="BV76" i="20"/>
  <c r="AP76" i="20"/>
  <c r="AN76" i="20"/>
  <c r="BV75" i="20"/>
  <c r="AP75" i="20"/>
  <c r="AN75" i="20"/>
  <c r="BV74" i="20"/>
  <c r="AP74" i="20"/>
  <c r="AN74" i="20"/>
  <c r="BV73" i="20"/>
  <c r="AP73" i="20"/>
  <c r="AN73" i="20"/>
  <c r="BV72" i="20"/>
  <c r="AP72" i="20"/>
  <c r="AN72" i="20"/>
  <c r="BV71" i="20"/>
  <c r="AP71" i="20"/>
  <c r="AN71" i="20"/>
  <c r="BV70" i="20"/>
  <c r="AP70" i="20"/>
  <c r="AN70" i="20"/>
  <c r="BV69" i="20"/>
  <c r="AP69" i="20"/>
  <c r="AN69" i="20"/>
  <c r="BV68" i="20"/>
  <c r="AP68" i="20"/>
  <c r="AN68" i="20"/>
  <c r="BV67" i="20"/>
  <c r="AP67" i="20"/>
  <c r="AN67" i="20"/>
  <c r="BV66" i="20"/>
  <c r="AP66" i="20"/>
  <c r="AN66" i="20"/>
  <c r="BV65" i="20"/>
  <c r="AP65" i="20"/>
  <c r="AN65" i="20"/>
  <c r="BV64" i="20"/>
  <c r="AP64" i="20"/>
  <c r="AN64" i="20"/>
  <c r="BV63" i="20"/>
  <c r="AP63" i="20"/>
  <c r="AN63" i="20"/>
  <c r="BV62" i="20"/>
  <c r="AP62" i="20"/>
  <c r="AN62" i="20"/>
  <c r="BV61" i="20"/>
  <c r="AP61" i="20"/>
  <c r="AN61" i="20"/>
  <c r="BV60" i="20"/>
  <c r="AP60" i="20"/>
  <c r="AN60" i="20"/>
  <c r="BV59" i="20"/>
  <c r="AP59" i="20"/>
  <c r="AN59" i="20"/>
  <c r="BV58" i="20"/>
  <c r="AP58" i="20"/>
  <c r="AN58" i="20"/>
  <c r="BV57" i="20"/>
  <c r="AP57" i="20"/>
  <c r="AN57" i="20"/>
  <c r="BV56" i="20"/>
  <c r="AP56" i="20"/>
  <c r="AN56" i="20"/>
  <c r="BV55" i="20"/>
  <c r="AP55" i="20"/>
  <c r="AN55" i="20"/>
  <c r="BV54" i="20"/>
  <c r="AP54" i="20"/>
  <c r="AN54" i="20"/>
  <c r="BV53" i="20"/>
  <c r="AP53" i="20"/>
  <c r="AN53" i="20"/>
  <c r="BV52" i="20"/>
  <c r="AP52" i="20"/>
  <c r="AN52" i="20"/>
  <c r="BV51" i="20"/>
  <c r="AP51" i="20"/>
  <c r="AN51" i="20"/>
  <c r="BV50" i="20"/>
  <c r="AP50" i="20"/>
  <c r="AN50" i="20"/>
  <c r="BV49" i="20"/>
  <c r="AP49" i="20"/>
  <c r="AN49" i="20"/>
  <c r="BV48" i="20"/>
  <c r="AP48" i="20"/>
  <c r="AN48" i="20"/>
  <c r="BV47" i="20"/>
  <c r="AP47" i="20"/>
  <c r="AN47" i="20"/>
  <c r="BV46" i="20"/>
  <c r="AP46" i="20"/>
  <c r="AN46" i="20"/>
  <c r="BV45" i="20"/>
  <c r="AP45" i="20"/>
  <c r="AN45" i="20"/>
  <c r="BV44" i="20"/>
  <c r="AP44" i="20"/>
  <c r="AN44" i="20"/>
  <c r="BV43" i="20"/>
  <c r="AP43" i="20"/>
  <c r="AN43" i="20"/>
  <c r="BV42" i="20"/>
  <c r="AP42" i="20"/>
  <c r="AN42" i="20"/>
  <c r="BV41" i="20"/>
  <c r="AP41" i="20"/>
  <c r="AN41" i="20"/>
  <c r="BV40" i="20"/>
  <c r="AP40" i="20"/>
  <c r="AN40" i="20"/>
  <c r="BV39" i="20"/>
  <c r="AP39" i="20"/>
  <c r="AN39" i="20"/>
  <c r="BV38" i="20"/>
  <c r="AP38" i="20"/>
  <c r="AN38" i="20"/>
  <c r="BV37" i="20"/>
  <c r="AP37" i="20"/>
  <c r="AN37" i="20"/>
  <c r="BV36" i="20"/>
  <c r="AP36" i="20"/>
  <c r="AN36" i="20"/>
  <c r="BV35" i="20"/>
  <c r="AP35" i="20"/>
  <c r="AN35" i="20"/>
  <c r="BV34" i="20"/>
  <c r="AP34" i="20"/>
  <c r="AN34" i="20"/>
  <c r="BV33" i="20"/>
  <c r="AP33" i="20"/>
  <c r="AN33" i="20"/>
  <c r="BV32" i="20"/>
  <c r="AP32" i="20"/>
  <c r="AN32" i="20"/>
  <c r="BV31" i="20"/>
  <c r="AP31" i="20"/>
  <c r="AN31" i="20"/>
  <c r="BV30" i="20"/>
  <c r="AP30" i="20"/>
  <c r="AN30" i="20"/>
  <c r="BV29" i="20"/>
  <c r="AP29" i="20"/>
  <c r="AN29" i="20"/>
  <c r="BV28" i="20"/>
  <c r="AP28" i="20"/>
  <c r="AN28" i="20"/>
  <c r="AP27" i="20"/>
  <c r="AP26" i="20"/>
  <c r="AP25" i="20"/>
  <c r="AP24" i="20"/>
  <c r="AP23" i="20"/>
  <c r="AP22" i="20"/>
  <c r="AP21" i="20"/>
  <c r="AX25" i="20" l="1"/>
  <c r="AX24" i="20"/>
  <c r="AX23" i="20"/>
  <c r="AX22" i="20"/>
  <c r="AX21" i="20"/>
  <c r="AX20" i="20"/>
  <c r="AX19" i="20"/>
  <c r="AX18" i="20"/>
  <c r="X9" i="19"/>
  <c r="X9" i="26" s="1"/>
  <c r="V9" i="19"/>
  <c r="V9" i="26" s="1"/>
  <c r="U9" i="19"/>
  <c r="U9" i="26" s="1"/>
  <c r="BV27" i="20"/>
  <c r="AN27" i="20"/>
  <c r="BV26" i="20"/>
  <c r="AN26" i="20"/>
  <c r="BV25" i="20"/>
  <c r="AN25" i="20"/>
  <c r="BV24" i="20"/>
  <c r="AN24" i="20"/>
  <c r="BV23" i="20"/>
  <c r="AN23" i="20"/>
  <c r="BV22" i="20"/>
  <c r="AN22" i="20"/>
  <c r="BV21" i="20"/>
  <c r="AN21" i="20"/>
  <c r="BV20" i="20"/>
  <c r="BV19" i="20"/>
  <c r="BV18" i="20"/>
  <c r="BV17" i="20"/>
  <c r="P9" i="19"/>
  <c r="P9" i="26" s="1"/>
  <c r="BV16" i="20"/>
  <c r="N9" i="19"/>
  <c r="N9" i="26" s="1"/>
  <c r="AX16" i="20" l="1"/>
  <c r="AX15" i="20"/>
  <c r="AX17" i="20"/>
  <c r="AX27" i="20"/>
  <c r="AX26" i="20"/>
  <c r="AN16" i="20"/>
  <c r="AN17" i="20"/>
  <c r="AN18" i="20"/>
  <c r="AN19" i="20"/>
  <c r="AN20" i="20"/>
  <c r="AP20" i="20" l="1"/>
  <c r="AP19" i="20"/>
  <c r="AP18" i="20"/>
  <c r="AP17" i="20"/>
  <c r="AP16" i="20"/>
  <c r="AP15" i="20"/>
  <c r="AV13" i="20" l="1"/>
  <c r="AV12" i="20"/>
  <c r="AX12" i="20" s="1"/>
  <c r="M9" i="19" l="1"/>
  <c r="M9" i="26" s="1"/>
  <c r="AN15" i="20"/>
  <c r="BV15" i="20" l="1"/>
</calcChain>
</file>

<file path=xl/comments1.xml><?xml version="1.0" encoding="utf-8"?>
<comments xmlns="http://schemas.openxmlformats.org/spreadsheetml/2006/main">
  <authors>
    <author>z</author>
  </authors>
  <commentList>
    <comment ref="AQ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R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</commentList>
</comments>
</file>

<file path=xl/comments2.xml><?xml version="1.0" encoding="utf-8"?>
<comments xmlns="http://schemas.openxmlformats.org/spreadsheetml/2006/main">
  <authors>
    <author>z</author>
  </authors>
  <commentList>
    <comment ref="AQ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R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</commentList>
</comments>
</file>

<file path=xl/comments3.xml><?xml version="1.0" encoding="utf-8"?>
<comments xmlns="http://schemas.openxmlformats.org/spreadsheetml/2006/main">
  <authors>
    <author>z</author>
  </authors>
  <commentList>
    <comment ref="AQ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R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z:</t>
        </r>
        <r>
          <rPr>
            <sz val="9"/>
            <color indexed="81"/>
            <rFont val="ＭＳ Ｐゴシック"/>
            <family val="3"/>
            <charset val="128"/>
          </rPr>
          <t xml:space="preserve">
入力不要です。</t>
        </r>
      </text>
    </comment>
  </commentList>
</comments>
</file>

<file path=xl/sharedStrings.xml><?xml version="1.0" encoding="utf-8"?>
<sst xmlns="http://schemas.openxmlformats.org/spreadsheetml/2006/main" count="1477" uniqueCount="827">
  <si>
    <t>調査基準日</t>
    <rPh sb="0" eb="2">
      <t>チョウサ</t>
    </rPh>
    <rPh sb="2" eb="5">
      <t>キジュンビ</t>
    </rPh>
    <phoneticPr fontId="6"/>
  </si>
  <si>
    <t>枝番</t>
    <rPh sb="0" eb="1">
      <t>エダ</t>
    </rPh>
    <rPh sb="1" eb="2">
      <t>バン</t>
    </rPh>
    <phoneticPr fontId="6"/>
  </si>
  <si>
    <t>所在地</t>
    <rPh sb="0" eb="3">
      <t>ショザイチ</t>
    </rPh>
    <phoneticPr fontId="6"/>
  </si>
  <si>
    <t>所属(部局等)　　</t>
    <rPh sb="0" eb="2">
      <t>ショゾク</t>
    </rPh>
    <rPh sb="3" eb="5">
      <t>ブキョク</t>
    </rPh>
    <rPh sb="5" eb="6">
      <t>ナド</t>
    </rPh>
    <phoneticPr fontId="6"/>
  </si>
  <si>
    <t>勘定科目(種目・種別)</t>
    <rPh sb="0" eb="2">
      <t>カンジョウ</t>
    </rPh>
    <rPh sb="2" eb="4">
      <t>カモク</t>
    </rPh>
    <rPh sb="5" eb="7">
      <t>シュモク</t>
    </rPh>
    <rPh sb="8" eb="10">
      <t>シュベツ</t>
    </rPh>
    <phoneticPr fontId="6"/>
  </si>
  <si>
    <t>取得年月日</t>
    <rPh sb="0" eb="2">
      <t>シュトク</t>
    </rPh>
    <rPh sb="2" eb="3">
      <t>ネン</t>
    </rPh>
    <rPh sb="3" eb="4">
      <t>ツキ</t>
    </rPh>
    <rPh sb="4" eb="5">
      <t>ヒ</t>
    </rPh>
    <phoneticPr fontId="6"/>
  </si>
  <si>
    <t>所有割合</t>
    <rPh sb="0" eb="2">
      <t>ショユウ</t>
    </rPh>
    <rPh sb="2" eb="4">
      <t>ワリアイ</t>
    </rPh>
    <phoneticPr fontId="6"/>
  </si>
  <si>
    <t>会計区分</t>
    <rPh sb="0" eb="2">
      <t>カイケイ</t>
    </rPh>
    <rPh sb="2" eb="3">
      <t>ク</t>
    </rPh>
    <rPh sb="3" eb="4">
      <t>ブン</t>
    </rPh>
    <phoneticPr fontId="6"/>
  </si>
  <si>
    <t>用途</t>
    <rPh sb="0" eb="2">
      <t>ヨウト</t>
    </rPh>
    <phoneticPr fontId="6"/>
  </si>
  <si>
    <t>事業分類</t>
    <rPh sb="0" eb="2">
      <t>ジギョウ</t>
    </rPh>
    <rPh sb="2" eb="4">
      <t>ブンルイ</t>
    </rPh>
    <phoneticPr fontId="6"/>
  </si>
  <si>
    <t>売却可能区分</t>
    <rPh sb="0" eb="2">
      <t>バイキャク</t>
    </rPh>
    <rPh sb="2" eb="4">
      <t>カノウ</t>
    </rPh>
    <rPh sb="4" eb="6">
      <t>クブン</t>
    </rPh>
    <phoneticPr fontId="6"/>
  </si>
  <si>
    <t>時価等</t>
    <rPh sb="0" eb="2">
      <t>ジカ</t>
    </rPh>
    <rPh sb="2" eb="3">
      <t>トウ</t>
    </rPh>
    <phoneticPr fontId="6"/>
  </si>
  <si>
    <t>室</t>
    <rPh sb="0" eb="1">
      <t>シツ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</si>
  <si>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</si>
  <si>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</si>
  <si>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行政財産</t>
    <rPh sb="0" eb="2">
      <t>ギョウセイ</t>
    </rPh>
    <rPh sb="2" eb="4">
      <t>ザイサン</t>
    </rPh>
    <phoneticPr fontId="6"/>
  </si>
  <si>
    <t>その他</t>
    <rPh sb="2" eb="3">
      <t>タ</t>
    </rPh>
    <phoneticPr fontId="6"/>
  </si>
  <si>
    <t>勘定科目</t>
    <rPh sb="0" eb="2">
      <t>カンジョウ</t>
    </rPh>
    <rPh sb="2" eb="4">
      <t>カモク</t>
    </rPh>
    <phoneticPr fontId="6"/>
  </si>
  <si>
    <t>売却可能分類</t>
    <rPh sb="0" eb="2">
      <t>バイキャク</t>
    </rPh>
    <rPh sb="2" eb="4">
      <t>カノウ</t>
    </rPh>
    <rPh sb="4" eb="6">
      <t>ブンルイ</t>
    </rPh>
    <phoneticPr fontId="5"/>
  </si>
  <si>
    <t>財産区分</t>
    <rPh sb="0" eb="2">
      <t>ザイサン</t>
    </rPh>
    <rPh sb="2" eb="4">
      <t>クブン</t>
    </rPh>
    <phoneticPr fontId="6"/>
  </si>
  <si>
    <t>会計区分</t>
    <rPh sb="0" eb="2">
      <t>カイケイ</t>
    </rPh>
    <rPh sb="2" eb="4">
      <t>クブン</t>
    </rPh>
    <phoneticPr fontId="6"/>
  </si>
  <si>
    <t>一般会計</t>
    <rPh sb="0" eb="2">
      <t>イッパン</t>
    </rPh>
    <rPh sb="2" eb="4">
      <t>カイケイ</t>
    </rPh>
    <phoneticPr fontId="6"/>
  </si>
  <si>
    <t>普通財産</t>
    <rPh sb="0" eb="2">
      <t>フツウ</t>
    </rPh>
    <rPh sb="2" eb="4">
      <t>ザイサン</t>
    </rPh>
    <phoneticPr fontId="6"/>
  </si>
  <si>
    <t>棟</t>
    <rPh sb="0" eb="1">
      <t>トウ</t>
    </rPh>
    <phoneticPr fontId="2"/>
  </si>
  <si>
    <t>個</t>
    <rPh sb="0" eb="1">
      <t>コ</t>
    </rPh>
    <phoneticPr fontId="2"/>
  </si>
  <si>
    <t>台</t>
    <rPh sb="0" eb="1">
      <t>ダイ</t>
    </rPh>
    <phoneticPr fontId="2"/>
  </si>
  <si>
    <t>セット</t>
  </si>
  <si>
    <t>巻</t>
  </si>
  <si>
    <t>竿</t>
  </si>
  <si>
    <t>基</t>
  </si>
  <si>
    <t>振</t>
  </si>
  <si>
    <t>隻</t>
  </si>
  <si>
    <t>双</t>
  </si>
  <si>
    <t>体</t>
  </si>
  <si>
    <t>対</t>
  </si>
  <si>
    <t>着</t>
  </si>
  <si>
    <t>点</t>
  </si>
  <si>
    <t>品</t>
  </si>
  <si>
    <t>幅</t>
  </si>
  <si>
    <t>枚</t>
  </si>
  <si>
    <t>艘</t>
  </si>
  <si>
    <t>項</t>
    <rPh sb="0" eb="1">
      <t>コウ</t>
    </rPh>
    <phoneticPr fontId="6"/>
  </si>
  <si>
    <t>目</t>
    <rPh sb="0" eb="1">
      <t>メ</t>
    </rPh>
    <phoneticPr fontId="6"/>
  </si>
  <si>
    <t>款</t>
    <rPh sb="0" eb="1">
      <t>カン</t>
    </rPh>
    <phoneticPr fontId="6"/>
  </si>
  <si>
    <t>選択</t>
    <rPh sb="0" eb="2">
      <t>センタク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</si>
  <si>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</si>
  <si>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市区町村名カナ</t>
    <rPh sb="0" eb="2">
      <t>シク</t>
    </rPh>
    <rPh sb="2" eb="4">
      <t>チョウソン</t>
    </rPh>
    <rPh sb="4" eb="5">
      <t>メイ</t>
    </rPh>
    <phoneticPr fontId="2"/>
  </si>
  <si>
    <t>町名(住所)</t>
    <rPh sb="0" eb="2">
      <t>チョウメイ</t>
    </rPh>
    <rPh sb="3" eb="5">
      <t>ジュウショ</t>
    </rPh>
    <phoneticPr fontId="2"/>
  </si>
  <si>
    <t>町名カナ</t>
    <rPh sb="0" eb="2">
      <t>チョウメイ</t>
    </rPh>
    <phoneticPr fontId="2"/>
  </si>
  <si>
    <t>街区地</t>
    <rPh sb="0" eb="1">
      <t>マチ</t>
    </rPh>
    <rPh sb="1" eb="2">
      <t>ク</t>
    </rPh>
    <rPh sb="2" eb="3">
      <t>チ</t>
    </rPh>
    <phoneticPr fontId="2"/>
  </si>
  <si>
    <t>街区地カナ</t>
    <rPh sb="0" eb="1">
      <t>マチ</t>
    </rPh>
    <rPh sb="1" eb="2">
      <t>ク</t>
    </rPh>
    <rPh sb="2" eb="3">
      <t>チ</t>
    </rPh>
    <phoneticPr fontId="2"/>
  </si>
  <si>
    <t>郵便番号</t>
    <rPh sb="0" eb="4">
      <t>ユウビンバンゴウ</t>
    </rPh>
    <phoneticPr fontId="2"/>
  </si>
  <si>
    <t>予算執行科目</t>
    <rPh sb="0" eb="2">
      <t>ヨサン</t>
    </rPh>
    <rPh sb="2" eb="4">
      <t>シッコウ</t>
    </rPh>
    <rPh sb="4" eb="6">
      <t>カモク</t>
    </rPh>
    <phoneticPr fontId="6"/>
  </si>
  <si>
    <t>款</t>
    <rPh sb="0" eb="1">
      <t>カン</t>
    </rPh>
    <phoneticPr fontId="2"/>
  </si>
  <si>
    <t>項</t>
    <rPh sb="0" eb="1">
      <t>コウ</t>
    </rPh>
    <phoneticPr fontId="2"/>
  </si>
  <si>
    <t>目</t>
    <rPh sb="0" eb="1">
      <t>メ</t>
    </rPh>
    <phoneticPr fontId="2"/>
  </si>
  <si>
    <t>節</t>
    <rPh sb="0" eb="1">
      <t>セツ</t>
    </rPh>
    <phoneticPr fontId="2"/>
  </si>
  <si>
    <t>細節</t>
    <rPh sb="0" eb="2">
      <t>ホソセツ</t>
    </rPh>
    <phoneticPr fontId="2"/>
  </si>
  <si>
    <t>細々節</t>
    <rPh sb="0" eb="1">
      <t>サイ</t>
    </rPh>
    <rPh sb="2" eb="3">
      <t>セツ</t>
    </rPh>
    <phoneticPr fontId="2"/>
  </si>
  <si>
    <t>施設名</t>
    <rPh sb="0" eb="2">
      <t>シセツ</t>
    </rPh>
    <rPh sb="2" eb="3">
      <t>メイ</t>
    </rPh>
    <phoneticPr fontId="2"/>
  </si>
  <si>
    <t>資産名</t>
    <rPh sb="0" eb="2">
      <t>シサン</t>
    </rPh>
    <rPh sb="2" eb="3">
      <t>メイ</t>
    </rPh>
    <phoneticPr fontId="2"/>
  </si>
  <si>
    <t>資産名カナ</t>
    <rPh sb="0" eb="2">
      <t>シサン</t>
    </rPh>
    <rPh sb="2" eb="3">
      <t>メイ</t>
    </rPh>
    <phoneticPr fontId="2"/>
  </si>
  <si>
    <t>財産区分</t>
    <rPh sb="0" eb="2">
      <t>ザイサン</t>
    </rPh>
    <rPh sb="2" eb="4">
      <t>クブン</t>
    </rPh>
    <phoneticPr fontId="2"/>
  </si>
  <si>
    <t>(行政資産・普通財産)</t>
    <rPh sb="1" eb="3">
      <t>ギョウセイ</t>
    </rPh>
    <rPh sb="3" eb="5">
      <t>シサン</t>
    </rPh>
    <rPh sb="6" eb="8">
      <t>フツウ</t>
    </rPh>
    <rPh sb="8" eb="10">
      <t>ザイサン</t>
    </rPh>
    <phoneticPr fontId="2"/>
  </si>
  <si>
    <t>地目</t>
    <rPh sb="0" eb="2">
      <t>チモク</t>
    </rPh>
    <phoneticPr fontId="6"/>
  </si>
  <si>
    <t>田</t>
    <rPh sb="0" eb="1">
      <t>タ</t>
    </rPh>
    <phoneticPr fontId="6"/>
  </si>
  <si>
    <t>畑</t>
    <rPh sb="0" eb="1">
      <t>ハタケ</t>
    </rPh>
    <phoneticPr fontId="6"/>
  </si>
  <si>
    <t>宅地</t>
    <rPh sb="0" eb="2">
      <t>タクチ</t>
    </rPh>
    <phoneticPr fontId="6"/>
  </si>
  <si>
    <t>学校用地</t>
    <rPh sb="0" eb="2">
      <t>ガッコウ</t>
    </rPh>
    <rPh sb="2" eb="4">
      <t>ヨウチ</t>
    </rPh>
    <phoneticPr fontId="6"/>
  </si>
  <si>
    <t>鉄道用地</t>
    <rPh sb="0" eb="2">
      <t>テツドウ</t>
    </rPh>
    <rPh sb="2" eb="4">
      <t>ヨウチ</t>
    </rPh>
    <phoneticPr fontId="6"/>
  </si>
  <si>
    <t>塩田</t>
    <rPh sb="0" eb="2">
      <t>エンデン</t>
    </rPh>
    <phoneticPr fontId="6"/>
  </si>
  <si>
    <t>鉱泉地</t>
    <rPh sb="0" eb="2">
      <t>コウセン</t>
    </rPh>
    <rPh sb="2" eb="3">
      <t>チ</t>
    </rPh>
    <phoneticPr fontId="6"/>
  </si>
  <si>
    <t>池沼</t>
    <rPh sb="0" eb="1">
      <t>イケ</t>
    </rPh>
    <rPh sb="1" eb="2">
      <t>ヌマ</t>
    </rPh>
    <phoneticPr fontId="6"/>
  </si>
  <si>
    <t>山林</t>
    <rPh sb="0" eb="2">
      <t>サンリン</t>
    </rPh>
    <phoneticPr fontId="6"/>
  </si>
  <si>
    <t>牧場</t>
    <rPh sb="0" eb="2">
      <t>ボクジョウ</t>
    </rPh>
    <phoneticPr fontId="6"/>
  </si>
  <si>
    <t>原野</t>
    <rPh sb="0" eb="2">
      <t>ゲンヤ</t>
    </rPh>
    <phoneticPr fontId="6"/>
  </si>
  <si>
    <t>墓地</t>
    <rPh sb="0" eb="2">
      <t>ボチ</t>
    </rPh>
    <phoneticPr fontId="6"/>
  </si>
  <si>
    <t>境内地</t>
    <rPh sb="0" eb="2">
      <t>ケイダイ</t>
    </rPh>
    <rPh sb="2" eb="3">
      <t>チ</t>
    </rPh>
    <phoneticPr fontId="6"/>
  </si>
  <si>
    <t>運河用地</t>
    <rPh sb="0" eb="2">
      <t>ウンガ</t>
    </rPh>
    <rPh sb="2" eb="4">
      <t>ヨウチ</t>
    </rPh>
    <phoneticPr fontId="6"/>
  </si>
  <si>
    <t>水道用地</t>
    <rPh sb="0" eb="2">
      <t>スイドウ</t>
    </rPh>
    <rPh sb="2" eb="4">
      <t>ヨウチ</t>
    </rPh>
    <phoneticPr fontId="6"/>
  </si>
  <si>
    <t>用悪水路</t>
    <rPh sb="0" eb="1">
      <t>ヨウ</t>
    </rPh>
    <rPh sb="1" eb="2">
      <t>アク</t>
    </rPh>
    <rPh sb="2" eb="3">
      <t>スイ</t>
    </rPh>
    <rPh sb="3" eb="4">
      <t>ミチ</t>
    </rPh>
    <phoneticPr fontId="6"/>
  </si>
  <si>
    <t>ため池</t>
    <rPh sb="2" eb="3">
      <t>イケ</t>
    </rPh>
    <phoneticPr fontId="6"/>
  </si>
  <si>
    <t>井溝</t>
    <rPh sb="0" eb="1">
      <t>イ</t>
    </rPh>
    <rPh sb="1" eb="2">
      <t>ミゾ</t>
    </rPh>
    <phoneticPr fontId="6"/>
  </si>
  <si>
    <t>堤</t>
    <rPh sb="0" eb="1">
      <t>ツツミ</t>
    </rPh>
    <phoneticPr fontId="6"/>
  </si>
  <si>
    <t>保安林</t>
    <rPh sb="0" eb="3">
      <t>ホアンリン</t>
    </rPh>
    <phoneticPr fontId="6"/>
  </si>
  <si>
    <t>公園</t>
    <rPh sb="0" eb="2">
      <t>コウエン</t>
    </rPh>
    <phoneticPr fontId="6"/>
  </si>
  <si>
    <t>雑種地</t>
    <rPh sb="0" eb="2">
      <t>ザッシュ</t>
    </rPh>
    <rPh sb="2" eb="3">
      <t>チ</t>
    </rPh>
    <phoneticPr fontId="6"/>
  </si>
  <si>
    <t>公衆用道路</t>
    <rPh sb="0" eb="2">
      <t>コウシュウ</t>
    </rPh>
    <rPh sb="2" eb="3">
      <t>モチ</t>
    </rPh>
    <rPh sb="3" eb="5">
      <t>ドウロ</t>
    </rPh>
    <phoneticPr fontId="6"/>
  </si>
  <si>
    <t>節</t>
    <rPh sb="0" eb="1">
      <t>セツ</t>
    </rPh>
    <phoneticPr fontId="6"/>
  </si>
  <si>
    <t>細節</t>
    <rPh sb="0" eb="2">
      <t>ホソセツ</t>
    </rPh>
    <phoneticPr fontId="6"/>
  </si>
  <si>
    <t>売却不可</t>
    <rPh sb="0" eb="2">
      <t>バイキャク</t>
    </rPh>
    <rPh sb="2" eb="4">
      <t>フカ</t>
    </rPh>
    <phoneticPr fontId="6"/>
  </si>
  <si>
    <t>売却可能(遊休)</t>
    <rPh sb="0" eb="2">
      <t>バイキャク</t>
    </rPh>
    <rPh sb="2" eb="4">
      <t>カノウ</t>
    </rPh>
    <rPh sb="5" eb="7">
      <t>ユウキュウ</t>
    </rPh>
    <phoneticPr fontId="6"/>
  </si>
  <si>
    <t>所属コード</t>
    <rPh sb="0" eb="2">
      <t>ショゾク</t>
    </rPh>
    <phoneticPr fontId="6"/>
  </si>
  <si>
    <t>字丁番
コード</t>
    <rPh sb="0" eb="1">
      <t>アザ</t>
    </rPh>
    <rPh sb="1" eb="2">
      <t>チョウ</t>
    </rPh>
    <rPh sb="2" eb="3">
      <t>バン</t>
    </rPh>
    <phoneticPr fontId="16"/>
  </si>
  <si>
    <t>郵便番号</t>
    <rPh sb="0" eb="2">
      <t>ユウビン</t>
    </rPh>
    <rPh sb="2" eb="4">
      <t>バンゴウ</t>
    </rPh>
    <phoneticPr fontId="5"/>
  </si>
  <si>
    <t>所在</t>
    <rPh sb="0" eb="2">
      <t>ショザイ</t>
    </rPh>
    <phoneticPr fontId="16"/>
  </si>
  <si>
    <t>所属</t>
    <rPh sb="0" eb="2">
      <t>ショゾク</t>
    </rPh>
    <phoneticPr fontId="2"/>
  </si>
  <si>
    <t>コード</t>
    <phoneticPr fontId="16"/>
  </si>
  <si>
    <t>課</t>
    <rPh sb="0" eb="1">
      <t>カ</t>
    </rPh>
    <phoneticPr fontId="16"/>
  </si>
  <si>
    <t>コード</t>
    <phoneticPr fontId="2"/>
  </si>
  <si>
    <t>事業分類</t>
    <rPh sb="0" eb="2">
      <t>ジギョウ</t>
    </rPh>
    <rPh sb="2" eb="4">
      <t>ブンルイ</t>
    </rPh>
    <phoneticPr fontId="5"/>
  </si>
  <si>
    <t>施設No</t>
    <rPh sb="0" eb="2">
      <t>シセツ</t>
    </rPh>
    <phoneticPr fontId="2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</si>
  <si>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6"/>
  </si>
  <si>
    <t>項番</t>
    <rPh sb="0" eb="1">
      <t>コウ</t>
    </rPh>
    <rPh sb="1" eb="2">
      <t>バン</t>
    </rPh>
    <phoneticPr fontId="2"/>
  </si>
  <si>
    <t>半角数字</t>
    <rPh sb="0" eb="2">
      <t>ハンカク</t>
    </rPh>
    <rPh sb="2" eb="4">
      <t>スウジ</t>
    </rPh>
    <phoneticPr fontId="2"/>
  </si>
  <si>
    <t>自動入力</t>
    <rPh sb="0" eb="2">
      <t>ジドウ</t>
    </rPh>
    <rPh sb="2" eb="4">
      <t>ニュウリョク</t>
    </rPh>
    <phoneticPr fontId="2"/>
  </si>
  <si>
    <t>全半角</t>
    <rPh sb="0" eb="3">
      <t>ゼンハンカク</t>
    </rPh>
    <phoneticPr fontId="2"/>
  </si>
  <si>
    <t>全半角文字</t>
    <rPh sb="0" eb="3">
      <t>ゼンハンカク</t>
    </rPh>
    <rPh sb="3" eb="5">
      <t>モジ</t>
    </rPh>
    <phoneticPr fontId="2"/>
  </si>
  <si>
    <t>日付</t>
    <rPh sb="0" eb="2">
      <t>ヒヅケ</t>
    </rPh>
    <phoneticPr fontId="2"/>
  </si>
  <si>
    <t>入力ルール</t>
    <rPh sb="0" eb="2">
      <t>ニュウリョク</t>
    </rPh>
    <phoneticPr fontId="2"/>
  </si>
  <si>
    <t>入力上限桁数</t>
    <rPh sb="0" eb="2">
      <t>ニュウリョク</t>
    </rPh>
    <rPh sb="2" eb="4">
      <t>ジョウゲン</t>
    </rPh>
    <rPh sb="4" eb="6">
      <t>ケタスウ</t>
    </rPh>
    <phoneticPr fontId="2"/>
  </si>
  <si>
    <t>他台帳番号</t>
    <rPh sb="0" eb="1">
      <t>タ</t>
    </rPh>
    <rPh sb="1" eb="3">
      <t>ダイチョウ</t>
    </rPh>
    <rPh sb="3" eb="5">
      <t>バンゴウ</t>
    </rPh>
    <phoneticPr fontId="6"/>
  </si>
  <si>
    <t>他台帳区分</t>
    <rPh sb="0" eb="1">
      <t>タ</t>
    </rPh>
    <rPh sb="1" eb="3">
      <t>ダイチョウ</t>
    </rPh>
    <rPh sb="3" eb="5">
      <t>クブン</t>
    </rPh>
    <phoneticPr fontId="6"/>
  </si>
  <si>
    <t>土地台帳</t>
    <rPh sb="0" eb="2">
      <t>トチ</t>
    </rPh>
    <rPh sb="2" eb="4">
      <t>ダイチョウ</t>
    </rPh>
    <phoneticPr fontId="6"/>
  </si>
  <si>
    <t>プルダウン</t>
    <phoneticPr fontId="2"/>
  </si>
  <si>
    <t>自動入力</t>
    <rPh sb="0" eb="2">
      <t>ジドウ</t>
    </rPh>
    <rPh sb="2" eb="4">
      <t>ニュウリョク</t>
    </rPh>
    <phoneticPr fontId="2"/>
  </si>
  <si>
    <t>半角英数字</t>
    <rPh sb="0" eb="2">
      <t>ハンカク</t>
    </rPh>
    <rPh sb="2" eb="3">
      <t>エイ</t>
    </rPh>
    <rPh sb="3" eb="5">
      <t>スウジ</t>
    </rPh>
    <phoneticPr fontId="2"/>
  </si>
  <si>
    <t>所有関係区分</t>
    <rPh sb="0" eb="2">
      <t>ショユウ</t>
    </rPh>
    <rPh sb="2" eb="4">
      <t>カンケイ</t>
    </rPh>
    <rPh sb="4" eb="6">
      <t>クブン</t>
    </rPh>
    <phoneticPr fontId="6"/>
  </si>
  <si>
    <t>所有権区分</t>
    <rPh sb="0" eb="3">
      <t>ショユウケン</t>
    </rPh>
    <rPh sb="3" eb="5">
      <t>クブン</t>
    </rPh>
    <phoneticPr fontId="6"/>
  </si>
  <si>
    <t>無形固定資産/ソフトウェア</t>
    <rPh sb="0" eb="2">
      <t>ムケイ</t>
    </rPh>
    <rPh sb="2" eb="4">
      <t>コテイ</t>
    </rPh>
    <rPh sb="4" eb="6">
      <t>シサン</t>
    </rPh>
    <phoneticPr fontId="2"/>
  </si>
  <si>
    <t>無形固定資産/その他</t>
    <rPh sb="0" eb="2">
      <t>ムケイ</t>
    </rPh>
    <rPh sb="2" eb="4">
      <t>コテイ</t>
    </rPh>
    <rPh sb="4" eb="6">
      <t>シサン</t>
    </rPh>
    <rPh sb="9" eb="10">
      <t>タ</t>
    </rPh>
    <phoneticPr fontId="2"/>
  </si>
  <si>
    <t>部</t>
    <rPh sb="0" eb="1">
      <t>ブ</t>
    </rPh>
    <phoneticPr fontId="16"/>
  </si>
  <si>
    <t>部</t>
    <rPh sb="0" eb="1">
      <t>ブ</t>
    </rPh>
    <phoneticPr fontId="6"/>
  </si>
  <si>
    <t>底地フラグ</t>
    <rPh sb="0" eb="1">
      <t>ソコ</t>
    </rPh>
    <rPh sb="1" eb="2">
      <t>チ</t>
    </rPh>
    <phoneticPr fontId="6"/>
  </si>
  <si>
    <t>名称</t>
    <rPh sb="0" eb="2">
      <t>メイショウ</t>
    </rPh>
    <phoneticPr fontId="2"/>
  </si>
  <si>
    <t>自治体コード</t>
    <rPh sb="0" eb="3">
      <t>ジチタイ</t>
    </rPh>
    <phoneticPr fontId="2"/>
  </si>
  <si>
    <t>資産負債番号</t>
    <rPh sb="0" eb="2">
      <t>シサン</t>
    </rPh>
    <rPh sb="2" eb="4">
      <t>フサイ</t>
    </rPh>
    <rPh sb="4" eb="6">
      <t>バンゴウ</t>
    </rPh>
    <phoneticPr fontId="2"/>
  </si>
  <si>
    <t>資産負債枝番</t>
    <rPh sb="0" eb="2">
      <t>シサン</t>
    </rPh>
    <rPh sb="2" eb="4">
      <t>フサイ</t>
    </rPh>
    <rPh sb="4" eb="5">
      <t>エダ</t>
    </rPh>
    <rPh sb="5" eb="6">
      <t>バン</t>
    </rPh>
    <phoneticPr fontId="2"/>
  </si>
  <si>
    <t>資産負債履歴番号</t>
    <rPh sb="0" eb="2">
      <t>シサン</t>
    </rPh>
    <rPh sb="2" eb="4">
      <t>フサイ</t>
    </rPh>
    <rPh sb="4" eb="6">
      <t>リレキ</t>
    </rPh>
    <rPh sb="6" eb="8">
      <t>バンゴウ</t>
    </rPh>
    <phoneticPr fontId="2"/>
  </si>
  <si>
    <t>他台帳区分</t>
    <rPh sb="0" eb="1">
      <t>ホカ</t>
    </rPh>
    <rPh sb="1" eb="3">
      <t>ダイチョウ</t>
    </rPh>
    <rPh sb="3" eb="5">
      <t>クブン</t>
    </rPh>
    <phoneticPr fontId="2"/>
  </si>
  <si>
    <t>他台帳番号</t>
    <rPh sb="0" eb="1">
      <t>ホカ</t>
    </rPh>
    <rPh sb="1" eb="3">
      <t>ダイチョウ</t>
    </rPh>
    <rPh sb="3" eb="5">
      <t>バンゴウ</t>
    </rPh>
    <phoneticPr fontId="2"/>
  </si>
  <si>
    <t>資産負債区分</t>
    <rPh sb="0" eb="2">
      <t>シサン</t>
    </rPh>
    <rPh sb="2" eb="4">
      <t>フサイ</t>
    </rPh>
    <rPh sb="4" eb="6">
      <t>クブン</t>
    </rPh>
    <phoneticPr fontId="2"/>
  </si>
  <si>
    <t>資産負債内訳区分</t>
    <rPh sb="0" eb="2">
      <t>シサン</t>
    </rPh>
    <rPh sb="2" eb="4">
      <t>フサイ</t>
    </rPh>
    <rPh sb="4" eb="6">
      <t>ウチワケ</t>
    </rPh>
    <rPh sb="6" eb="8">
      <t>クブン</t>
    </rPh>
    <phoneticPr fontId="2"/>
  </si>
  <si>
    <t>勘定科目区分</t>
    <rPh sb="0" eb="2">
      <t>カンジョウ</t>
    </rPh>
    <rPh sb="2" eb="4">
      <t>カモク</t>
    </rPh>
    <rPh sb="4" eb="6">
      <t>クブン</t>
    </rPh>
    <phoneticPr fontId="2"/>
  </si>
  <si>
    <t>勘定科目連番</t>
    <rPh sb="0" eb="2">
      <t>カンジョウ</t>
    </rPh>
    <rPh sb="2" eb="4">
      <t>カモク</t>
    </rPh>
    <rPh sb="4" eb="6">
      <t>レンバン</t>
    </rPh>
    <phoneticPr fontId="2"/>
  </si>
  <si>
    <t>勘定科目枝番</t>
    <rPh sb="0" eb="2">
      <t>カンジョウ</t>
    </rPh>
    <rPh sb="2" eb="4">
      <t>カモク</t>
    </rPh>
    <rPh sb="4" eb="5">
      <t>エダ</t>
    </rPh>
    <rPh sb="5" eb="6">
      <t>バン</t>
    </rPh>
    <phoneticPr fontId="2"/>
  </si>
  <si>
    <t>所属コード</t>
    <rPh sb="0" eb="2">
      <t>ショゾク</t>
    </rPh>
    <phoneticPr fontId="2"/>
  </si>
  <si>
    <t>上位所属コード</t>
    <rPh sb="0" eb="2">
      <t>ジョウイ</t>
    </rPh>
    <rPh sb="2" eb="4">
      <t>ショゾク</t>
    </rPh>
    <phoneticPr fontId="2"/>
  </si>
  <si>
    <t>最上位所属コード</t>
    <rPh sb="0" eb="2">
      <t>サイジョウ</t>
    </rPh>
    <rPh sb="2" eb="3">
      <t>イ</t>
    </rPh>
    <rPh sb="3" eb="5">
      <t>ショゾク</t>
    </rPh>
    <phoneticPr fontId="2"/>
  </si>
  <si>
    <t>団体コード</t>
    <rPh sb="0" eb="2">
      <t>ダンタイ</t>
    </rPh>
    <phoneticPr fontId="2"/>
  </si>
  <si>
    <t>会計コード</t>
    <rPh sb="0" eb="2">
      <t>カイケイ</t>
    </rPh>
    <phoneticPr fontId="2"/>
  </si>
  <si>
    <t>取得年月日</t>
    <rPh sb="0" eb="2">
      <t>シュトク</t>
    </rPh>
    <rPh sb="2" eb="5">
      <t>ネンガッピ</t>
    </rPh>
    <phoneticPr fontId="2"/>
  </si>
  <si>
    <t>償却開始年月日</t>
    <rPh sb="0" eb="2">
      <t>ショウキャク</t>
    </rPh>
    <rPh sb="2" eb="4">
      <t>カイシ</t>
    </rPh>
    <rPh sb="4" eb="5">
      <t>ネン</t>
    </rPh>
    <rPh sb="5" eb="6">
      <t>ツキ</t>
    </rPh>
    <rPh sb="6" eb="7">
      <t>ニチ</t>
    </rPh>
    <phoneticPr fontId="2"/>
  </si>
  <si>
    <t>減価償却累計額</t>
    <rPh sb="0" eb="1">
      <t>ゲン</t>
    </rPh>
    <rPh sb="1" eb="2">
      <t>アタイ</t>
    </rPh>
    <rPh sb="2" eb="4">
      <t>ショウキャク</t>
    </rPh>
    <rPh sb="4" eb="7">
      <t>ルイケイガク</t>
    </rPh>
    <phoneticPr fontId="2"/>
  </si>
  <si>
    <t>登録年月日</t>
    <rPh sb="0" eb="2">
      <t>トウロク</t>
    </rPh>
    <rPh sb="2" eb="5">
      <t>ネンガッピ</t>
    </rPh>
    <phoneticPr fontId="2"/>
  </si>
  <si>
    <t>供用開始年月日</t>
    <rPh sb="0" eb="2">
      <t>キョウヨウ</t>
    </rPh>
    <rPh sb="2" eb="4">
      <t>カイシ</t>
    </rPh>
    <rPh sb="4" eb="7">
      <t>ネンガッピ</t>
    </rPh>
    <phoneticPr fontId="2"/>
  </si>
  <si>
    <t>使用開始額</t>
    <rPh sb="0" eb="2">
      <t>シヨウ</t>
    </rPh>
    <rPh sb="2" eb="4">
      <t>カイシ</t>
    </rPh>
    <rPh sb="4" eb="5">
      <t>ガク</t>
    </rPh>
    <phoneticPr fontId="2"/>
  </si>
  <si>
    <t>取得価額等</t>
    <rPh sb="0" eb="2">
      <t>シュトク</t>
    </rPh>
    <rPh sb="2" eb="5">
      <t>カガクトウ</t>
    </rPh>
    <phoneticPr fontId="2"/>
  </si>
  <si>
    <t>異動年月日</t>
    <rPh sb="0" eb="2">
      <t>イドウ</t>
    </rPh>
    <rPh sb="2" eb="5">
      <t>ネンガッピ</t>
    </rPh>
    <phoneticPr fontId="2"/>
  </si>
  <si>
    <t>異動前簿価</t>
    <rPh sb="0" eb="2">
      <t>イドウ</t>
    </rPh>
    <rPh sb="2" eb="3">
      <t>マエ</t>
    </rPh>
    <rPh sb="3" eb="5">
      <t>ボカ</t>
    </rPh>
    <phoneticPr fontId="2"/>
  </si>
  <si>
    <t>異動増減額</t>
    <rPh sb="0" eb="2">
      <t>イドウ</t>
    </rPh>
    <rPh sb="2" eb="5">
      <t>ゾウゲンガク</t>
    </rPh>
    <phoneticPr fontId="2"/>
  </si>
  <si>
    <t>異動区分内訳</t>
    <rPh sb="0" eb="2">
      <t>イドウ</t>
    </rPh>
    <rPh sb="2" eb="4">
      <t>クブン</t>
    </rPh>
    <rPh sb="4" eb="6">
      <t>ウチワケ</t>
    </rPh>
    <phoneticPr fontId="2"/>
  </si>
  <si>
    <t>移動後簿価</t>
    <rPh sb="0" eb="3">
      <t>イドウゴ</t>
    </rPh>
    <rPh sb="3" eb="5">
      <t>ボカ</t>
    </rPh>
    <phoneticPr fontId="2"/>
  </si>
  <si>
    <t>異動事由コード</t>
    <rPh sb="0" eb="2">
      <t>イドウ</t>
    </rPh>
    <rPh sb="2" eb="4">
      <t>ジユウ</t>
    </rPh>
    <phoneticPr fontId="2"/>
  </si>
  <si>
    <t>資産名称</t>
    <rPh sb="0" eb="2">
      <t>シサン</t>
    </rPh>
    <rPh sb="2" eb="4">
      <t>メイショウ</t>
    </rPh>
    <phoneticPr fontId="2"/>
  </si>
  <si>
    <t>所有関係区分</t>
    <rPh sb="0" eb="2">
      <t>ショユウ</t>
    </rPh>
    <rPh sb="2" eb="4">
      <t>カンケイ</t>
    </rPh>
    <rPh sb="4" eb="6">
      <t>クブン</t>
    </rPh>
    <phoneticPr fontId="2"/>
  </si>
  <si>
    <t>売却可能区分</t>
    <rPh sb="0" eb="2">
      <t>バイキャク</t>
    </rPh>
    <rPh sb="2" eb="4">
      <t>カノウ</t>
    </rPh>
    <rPh sb="4" eb="6">
      <t>クブン</t>
    </rPh>
    <phoneticPr fontId="2"/>
  </si>
  <si>
    <t>耐用年数大分類</t>
    <rPh sb="0" eb="2">
      <t>タイヨウ</t>
    </rPh>
    <rPh sb="2" eb="4">
      <t>ネンスウ</t>
    </rPh>
    <rPh sb="4" eb="7">
      <t>ダイブンルイ</t>
    </rPh>
    <phoneticPr fontId="2"/>
  </si>
  <si>
    <t>耐用年数中分類</t>
    <rPh sb="0" eb="2">
      <t>タイヨウ</t>
    </rPh>
    <rPh sb="2" eb="4">
      <t>ネンスウ</t>
    </rPh>
    <rPh sb="4" eb="7">
      <t>チュウブンルイ</t>
    </rPh>
    <phoneticPr fontId="2"/>
  </si>
  <si>
    <t>耐用年数小分類</t>
    <rPh sb="0" eb="2">
      <t>タイヨウ</t>
    </rPh>
    <rPh sb="2" eb="4">
      <t>ネンスウ</t>
    </rPh>
    <rPh sb="4" eb="7">
      <t>ショウブンルイ</t>
    </rPh>
    <phoneticPr fontId="2"/>
  </si>
  <si>
    <t>耐用年数</t>
    <rPh sb="0" eb="2">
      <t>タイヨウ</t>
    </rPh>
    <rPh sb="2" eb="4">
      <t>ネンスウ</t>
    </rPh>
    <phoneticPr fontId="2"/>
  </si>
  <si>
    <t>所在地</t>
    <rPh sb="0" eb="3">
      <t>ショザイチ</t>
    </rPh>
    <phoneticPr fontId="2"/>
  </si>
  <si>
    <t>所有割合</t>
    <rPh sb="0" eb="2">
      <t>ショユウ</t>
    </rPh>
    <rPh sb="2" eb="4">
      <t>ワリアイ</t>
    </rPh>
    <phoneticPr fontId="2"/>
  </si>
  <si>
    <t>予算執行科目</t>
    <rPh sb="0" eb="2">
      <t>ヨサン</t>
    </rPh>
    <rPh sb="2" eb="4">
      <t>シッコウ</t>
    </rPh>
    <rPh sb="4" eb="6">
      <t>カモク</t>
    </rPh>
    <phoneticPr fontId="2"/>
  </si>
  <si>
    <t>用途</t>
    <rPh sb="0" eb="2">
      <t>ヨウト</t>
    </rPh>
    <phoneticPr fontId="2"/>
  </si>
  <si>
    <t>事業分類</t>
    <rPh sb="0" eb="2">
      <t>ジギョウ</t>
    </rPh>
    <rPh sb="2" eb="4">
      <t>ブンルイ</t>
    </rPh>
    <phoneticPr fontId="2"/>
  </si>
  <si>
    <t>時価等</t>
    <rPh sb="0" eb="3">
      <t>ジカトウ</t>
    </rPh>
    <phoneticPr fontId="2"/>
  </si>
  <si>
    <t>数量</t>
    <rPh sb="0" eb="2">
      <t>スウリョウ</t>
    </rPh>
    <phoneticPr fontId="2"/>
  </si>
  <si>
    <t>階数(建物)</t>
    <rPh sb="0" eb="2">
      <t>カイスウ</t>
    </rPh>
    <rPh sb="3" eb="5">
      <t>タテモノ</t>
    </rPh>
    <phoneticPr fontId="2"/>
  </si>
  <si>
    <t>地目(土地)</t>
    <rPh sb="0" eb="2">
      <t>チモク</t>
    </rPh>
    <rPh sb="3" eb="5">
      <t>トチ</t>
    </rPh>
    <phoneticPr fontId="2"/>
  </si>
  <si>
    <t>稼動年数</t>
    <rPh sb="0" eb="2">
      <t>カドウ</t>
    </rPh>
    <rPh sb="2" eb="4">
      <t>ネンスウ</t>
    </rPh>
    <phoneticPr fontId="2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</si>
  <si>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</si>
  <si>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</si>
  <si>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</si>
  <si>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第1資産負債属性</t>
    <rPh sb="0" eb="1">
      <t>ダイ</t>
    </rPh>
    <rPh sb="2" eb="4">
      <t>シサン</t>
    </rPh>
    <rPh sb="4" eb="6">
      <t>フサイ</t>
    </rPh>
    <rPh sb="6" eb="8">
      <t>ゾクセイ</t>
    </rPh>
    <phoneticPr fontId="2"/>
  </si>
  <si>
    <t>第2資産負債属性</t>
    <rPh sb="0" eb="1">
      <t>ダイ</t>
    </rPh>
    <rPh sb="2" eb="4">
      <t>シサン</t>
    </rPh>
    <rPh sb="4" eb="6">
      <t>フサイ</t>
    </rPh>
    <rPh sb="6" eb="8">
      <t>ゾクセイ</t>
    </rPh>
    <phoneticPr fontId="2"/>
  </si>
  <si>
    <t>第3資産負債属性</t>
    <rPh sb="0" eb="1">
      <t>ダイ</t>
    </rPh>
    <rPh sb="2" eb="4">
      <t>シサン</t>
    </rPh>
    <rPh sb="4" eb="6">
      <t>フサイ</t>
    </rPh>
    <rPh sb="6" eb="8">
      <t>ゾクセイ</t>
    </rPh>
    <phoneticPr fontId="2"/>
  </si>
  <si>
    <t>第4資産負債属性</t>
    <rPh sb="0" eb="1">
      <t>ダイ</t>
    </rPh>
    <rPh sb="2" eb="4">
      <t>シサン</t>
    </rPh>
    <rPh sb="4" eb="6">
      <t>フサイ</t>
    </rPh>
    <rPh sb="6" eb="8">
      <t>ゾクセイ</t>
    </rPh>
    <phoneticPr fontId="2"/>
  </si>
  <si>
    <t>第5資産負債属性</t>
    <rPh sb="0" eb="1">
      <t>ダイ</t>
    </rPh>
    <rPh sb="2" eb="4">
      <t>シサン</t>
    </rPh>
    <rPh sb="4" eb="6">
      <t>フサイ</t>
    </rPh>
    <rPh sb="6" eb="8">
      <t>ゾクセイ</t>
    </rPh>
    <phoneticPr fontId="2"/>
  </si>
  <si>
    <t>取得財源内訳</t>
    <rPh sb="0" eb="2">
      <t>シュトク</t>
    </rPh>
    <rPh sb="2" eb="4">
      <t>ザイゲン</t>
    </rPh>
    <rPh sb="4" eb="6">
      <t>ウチワケ</t>
    </rPh>
    <phoneticPr fontId="2"/>
  </si>
  <si>
    <t>耐震診断状況(建物)</t>
    <rPh sb="0" eb="2">
      <t>タイシン</t>
    </rPh>
    <rPh sb="2" eb="4">
      <t>シンダン</t>
    </rPh>
    <rPh sb="4" eb="6">
      <t>ジョウキョウ</t>
    </rPh>
    <rPh sb="7" eb="9">
      <t>タテモノ</t>
    </rPh>
    <phoneticPr fontId="2"/>
  </si>
  <si>
    <t>耐震化状況(建物)</t>
    <rPh sb="0" eb="3">
      <t>タイシンカ</t>
    </rPh>
    <rPh sb="3" eb="5">
      <t>ジョウキョウ</t>
    </rPh>
    <rPh sb="6" eb="8">
      <t>タテモノ</t>
    </rPh>
    <phoneticPr fontId="2"/>
  </si>
  <si>
    <t>長寿命化履歴</t>
    <rPh sb="0" eb="2">
      <t>チョウジュ</t>
    </rPh>
    <rPh sb="2" eb="3">
      <t>イノチ</t>
    </rPh>
    <rPh sb="3" eb="4">
      <t>カ</t>
    </rPh>
    <rPh sb="4" eb="6">
      <t>リレキ</t>
    </rPh>
    <phoneticPr fontId="2"/>
  </si>
  <si>
    <t>複合化状況</t>
    <rPh sb="0" eb="3">
      <t>フクゴウカ</t>
    </rPh>
    <rPh sb="3" eb="5">
      <t>ジョウキョウ</t>
    </rPh>
    <phoneticPr fontId="2"/>
  </si>
  <si>
    <t>利用者数(件数)</t>
    <rPh sb="0" eb="2">
      <t>リヨウ</t>
    </rPh>
    <rPh sb="2" eb="3">
      <t>シャ</t>
    </rPh>
    <rPh sb="3" eb="4">
      <t>スウ</t>
    </rPh>
    <rPh sb="5" eb="7">
      <t>ケンスウ</t>
    </rPh>
    <phoneticPr fontId="2"/>
  </si>
  <si>
    <t>稼働率</t>
    <rPh sb="0" eb="2">
      <t>カドウ</t>
    </rPh>
    <rPh sb="2" eb="3">
      <t>リツ</t>
    </rPh>
    <phoneticPr fontId="2"/>
  </si>
  <si>
    <t>運営方式</t>
    <rPh sb="0" eb="2">
      <t>ウンエイ</t>
    </rPh>
    <rPh sb="2" eb="4">
      <t>ホウシキ</t>
    </rPh>
    <phoneticPr fontId="2"/>
  </si>
  <si>
    <t>運営時間</t>
    <rPh sb="0" eb="2">
      <t>ウンエイ</t>
    </rPh>
    <rPh sb="2" eb="4">
      <t>ジカン</t>
    </rPh>
    <phoneticPr fontId="2"/>
  </si>
  <si>
    <t>職員人数</t>
    <rPh sb="0" eb="2">
      <t>ショクイン</t>
    </rPh>
    <rPh sb="2" eb="4">
      <t>ニンズウ</t>
    </rPh>
    <phoneticPr fontId="2"/>
  </si>
  <si>
    <t>ランニングコスト</t>
    <phoneticPr fontId="2"/>
  </si>
  <si>
    <t>追加項目1</t>
    <rPh sb="0" eb="2">
      <t>ツイカ</t>
    </rPh>
    <rPh sb="2" eb="4">
      <t>コウモク</t>
    </rPh>
    <phoneticPr fontId="2"/>
  </si>
  <si>
    <t>追加項目2</t>
    <rPh sb="0" eb="2">
      <t>ツイカ</t>
    </rPh>
    <rPh sb="2" eb="4">
      <t>コウモク</t>
    </rPh>
    <phoneticPr fontId="2"/>
  </si>
  <si>
    <t>追加項目3</t>
    <rPh sb="0" eb="2">
      <t>ツイカ</t>
    </rPh>
    <rPh sb="2" eb="4">
      <t>コウモク</t>
    </rPh>
    <phoneticPr fontId="2"/>
  </si>
  <si>
    <t>追加項目4</t>
    <rPh sb="0" eb="2">
      <t>ツイカ</t>
    </rPh>
    <rPh sb="2" eb="4">
      <t>コウモク</t>
    </rPh>
    <phoneticPr fontId="2"/>
  </si>
  <si>
    <t>追加項目5</t>
    <rPh sb="0" eb="2">
      <t>ツイカ</t>
    </rPh>
    <rPh sb="2" eb="4">
      <t>コウモク</t>
    </rPh>
    <phoneticPr fontId="2"/>
  </si>
  <si>
    <t>追加項目6</t>
    <rPh sb="0" eb="2">
      <t>ツイカ</t>
    </rPh>
    <rPh sb="2" eb="4">
      <t>コウモク</t>
    </rPh>
    <phoneticPr fontId="2"/>
  </si>
  <si>
    <t>追加項目7</t>
    <rPh sb="0" eb="2">
      <t>ツイカ</t>
    </rPh>
    <rPh sb="2" eb="4">
      <t>コウモク</t>
    </rPh>
    <phoneticPr fontId="2"/>
  </si>
  <si>
    <t>追加項目8</t>
    <rPh sb="0" eb="2">
      <t>ツイカ</t>
    </rPh>
    <rPh sb="2" eb="4">
      <t>コウモク</t>
    </rPh>
    <phoneticPr fontId="2"/>
  </si>
  <si>
    <t>追加項目9</t>
    <rPh sb="0" eb="2">
      <t>ツイカ</t>
    </rPh>
    <rPh sb="2" eb="4">
      <t>コウモク</t>
    </rPh>
    <phoneticPr fontId="2"/>
  </si>
  <si>
    <t>追加項目10</t>
    <rPh sb="0" eb="2">
      <t>ツイカ</t>
    </rPh>
    <rPh sb="2" eb="4">
      <t>コウモク</t>
    </rPh>
    <phoneticPr fontId="2"/>
  </si>
  <si>
    <t>追加項目11</t>
    <rPh sb="0" eb="2">
      <t>ツイカ</t>
    </rPh>
    <rPh sb="2" eb="4">
      <t>コウモク</t>
    </rPh>
    <phoneticPr fontId="2"/>
  </si>
  <si>
    <t>追加項目12</t>
    <rPh sb="0" eb="2">
      <t>ツイカ</t>
    </rPh>
    <rPh sb="2" eb="4">
      <t>コウモク</t>
    </rPh>
    <phoneticPr fontId="2"/>
  </si>
  <si>
    <t>追加項目13</t>
    <rPh sb="0" eb="2">
      <t>ツイカ</t>
    </rPh>
    <rPh sb="2" eb="4">
      <t>コウモク</t>
    </rPh>
    <phoneticPr fontId="2"/>
  </si>
  <si>
    <t>追加項目14</t>
    <rPh sb="0" eb="2">
      <t>ツイカ</t>
    </rPh>
    <rPh sb="2" eb="4">
      <t>コウモク</t>
    </rPh>
    <phoneticPr fontId="2"/>
  </si>
  <si>
    <t>追加項目15</t>
    <rPh sb="0" eb="2">
      <t>ツイカ</t>
    </rPh>
    <rPh sb="2" eb="4">
      <t>コウモク</t>
    </rPh>
    <phoneticPr fontId="2"/>
  </si>
  <si>
    <t>追加項目16</t>
    <rPh sb="0" eb="2">
      <t>ツイカ</t>
    </rPh>
    <rPh sb="2" eb="4">
      <t>コウモク</t>
    </rPh>
    <phoneticPr fontId="2"/>
  </si>
  <si>
    <t>追加項目17</t>
    <rPh sb="0" eb="2">
      <t>ツイカ</t>
    </rPh>
    <rPh sb="2" eb="4">
      <t>コウモク</t>
    </rPh>
    <phoneticPr fontId="2"/>
  </si>
  <si>
    <t>追加項目18</t>
    <rPh sb="0" eb="2">
      <t>ツイカ</t>
    </rPh>
    <rPh sb="2" eb="4">
      <t>コウモク</t>
    </rPh>
    <phoneticPr fontId="2"/>
  </si>
  <si>
    <t>追加項目19</t>
    <rPh sb="0" eb="2">
      <t>ツイカ</t>
    </rPh>
    <rPh sb="2" eb="4">
      <t>コウモク</t>
    </rPh>
    <phoneticPr fontId="2"/>
  </si>
  <si>
    <t>追加項目20</t>
    <rPh sb="0" eb="2">
      <t>ツイカ</t>
    </rPh>
    <rPh sb="2" eb="4">
      <t>コウモク</t>
    </rPh>
    <phoneticPr fontId="2"/>
  </si>
  <si>
    <t>追加項目21</t>
    <rPh sb="0" eb="2">
      <t>ツイカ</t>
    </rPh>
    <rPh sb="2" eb="4">
      <t>コウモク</t>
    </rPh>
    <phoneticPr fontId="2"/>
  </si>
  <si>
    <t>追加項目22</t>
    <rPh sb="0" eb="2">
      <t>ツイカ</t>
    </rPh>
    <rPh sb="2" eb="4">
      <t>コウモク</t>
    </rPh>
    <phoneticPr fontId="2"/>
  </si>
  <si>
    <t>追加項目23</t>
    <rPh sb="0" eb="2">
      <t>ツイカ</t>
    </rPh>
    <rPh sb="2" eb="4">
      <t>コウモク</t>
    </rPh>
    <phoneticPr fontId="2"/>
  </si>
  <si>
    <t>追加項目24</t>
    <rPh sb="0" eb="2">
      <t>ツイカ</t>
    </rPh>
    <rPh sb="2" eb="4">
      <t>コウモク</t>
    </rPh>
    <phoneticPr fontId="2"/>
  </si>
  <si>
    <t>追加項目25</t>
    <rPh sb="0" eb="2">
      <t>ツイカ</t>
    </rPh>
    <rPh sb="2" eb="4">
      <t>コウモク</t>
    </rPh>
    <phoneticPr fontId="2"/>
  </si>
  <si>
    <t>追加項目26</t>
    <rPh sb="0" eb="2">
      <t>ツイカ</t>
    </rPh>
    <rPh sb="2" eb="4">
      <t>コウモク</t>
    </rPh>
    <phoneticPr fontId="2"/>
  </si>
  <si>
    <t>追加項目27</t>
    <rPh sb="0" eb="2">
      <t>ツイカ</t>
    </rPh>
    <rPh sb="2" eb="4">
      <t>コウモク</t>
    </rPh>
    <phoneticPr fontId="2"/>
  </si>
  <si>
    <t>追加項目28</t>
    <rPh sb="0" eb="2">
      <t>ツイカ</t>
    </rPh>
    <rPh sb="2" eb="4">
      <t>コウモク</t>
    </rPh>
    <phoneticPr fontId="2"/>
  </si>
  <si>
    <t>追加項目29</t>
    <rPh sb="0" eb="2">
      <t>ツイカ</t>
    </rPh>
    <rPh sb="2" eb="4">
      <t>コウモク</t>
    </rPh>
    <phoneticPr fontId="2"/>
  </si>
  <si>
    <t>追加項目30</t>
    <rPh sb="0" eb="2">
      <t>ツイカ</t>
    </rPh>
    <rPh sb="2" eb="4">
      <t>コウモク</t>
    </rPh>
    <phoneticPr fontId="2"/>
  </si>
  <si>
    <t>建設仮勘定番号</t>
    <rPh sb="0" eb="2">
      <t>ケンセツ</t>
    </rPh>
    <rPh sb="2" eb="5">
      <t>カリカンジョウ</t>
    </rPh>
    <rPh sb="5" eb="7">
      <t>バンゴウ</t>
    </rPh>
    <phoneticPr fontId="2"/>
  </si>
  <si>
    <t>建設仮勘定枝番</t>
    <rPh sb="0" eb="2">
      <t>ケンセツ</t>
    </rPh>
    <rPh sb="2" eb="5">
      <t>カリカンジョウ</t>
    </rPh>
    <rPh sb="5" eb="6">
      <t>エダ</t>
    </rPh>
    <rPh sb="6" eb="7">
      <t>バン</t>
    </rPh>
    <phoneticPr fontId="2"/>
  </si>
  <si>
    <t>建設仮勘定履歴番号</t>
    <rPh sb="0" eb="2">
      <t>ケンセツ</t>
    </rPh>
    <rPh sb="2" eb="5">
      <t>カリカンジョウ</t>
    </rPh>
    <rPh sb="5" eb="7">
      <t>リレキ</t>
    </rPh>
    <rPh sb="7" eb="9">
      <t>バンゴウ</t>
    </rPh>
    <phoneticPr fontId="2"/>
  </si>
  <si>
    <t>供用開始回数</t>
    <rPh sb="0" eb="2">
      <t>キョウヨウ</t>
    </rPh>
    <rPh sb="2" eb="4">
      <t>カイシ</t>
    </rPh>
    <rPh sb="4" eb="6">
      <t>カイスウ</t>
    </rPh>
    <phoneticPr fontId="2"/>
  </si>
  <si>
    <t>仕訳帳反映フラグ</t>
    <rPh sb="0" eb="3">
      <t>シワケチョウ</t>
    </rPh>
    <rPh sb="3" eb="5">
      <t>ハンエイ</t>
    </rPh>
    <phoneticPr fontId="2"/>
  </si>
  <si>
    <t>自動仕訳実施フラグ</t>
    <rPh sb="0" eb="2">
      <t>ジドウ</t>
    </rPh>
    <rPh sb="2" eb="4">
      <t>シワケ</t>
    </rPh>
    <rPh sb="4" eb="6">
      <t>ジッシ</t>
    </rPh>
    <phoneticPr fontId="2"/>
  </si>
  <si>
    <t>廃止フラグ</t>
    <rPh sb="0" eb="2">
      <t>ハイシ</t>
    </rPh>
    <phoneticPr fontId="2"/>
  </si>
  <si>
    <t>取込ファイル名</t>
    <rPh sb="0" eb="2">
      <t>トリコミ</t>
    </rPh>
    <rPh sb="6" eb="7">
      <t>メイ</t>
    </rPh>
    <phoneticPr fontId="2"/>
  </si>
  <si>
    <t>評価地目コード(土地)</t>
    <rPh sb="0" eb="2">
      <t>ヒョウカ</t>
    </rPh>
    <rPh sb="2" eb="4">
      <t>チモク</t>
    </rPh>
    <rPh sb="8" eb="10">
      <t>トチ</t>
    </rPh>
    <phoneticPr fontId="2"/>
  </si>
  <si>
    <t>樹齢(立木竹)</t>
    <rPh sb="0" eb="2">
      <t>ジュレイ</t>
    </rPh>
    <rPh sb="3" eb="4">
      <t>タ</t>
    </rPh>
    <rPh sb="4" eb="5">
      <t>キ</t>
    </rPh>
    <rPh sb="5" eb="6">
      <t>タケ</t>
    </rPh>
    <phoneticPr fontId="2"/>
  </si>
  <si>
    <t>樹種区分(立木竹)</t>
    <rPh sb="0" eb="2">
      <t>ジュシュ</t>
    </rPh>
    <rPh sb="2" eb="4">
      <t>クブン</t>
    </rPh>
    <rPh sb="5" eb="6">
      <t>タ</t>
    </rPh>
    <rPh sb="6" eb="7">
      <t>キ</t>
    </rPh>
    <rPh sb="7" eb="8">
      <t>タケ</t>
    </rPh>
    <phoneticPr fontId="2"/>
  </si>
  <si>
    <t>用途分類(建物)</t>
    <rPh sb="0" eb="2">
      <t>ヨウト</t>
    </rPh>
    <rPh sb="2" eb="4">
      <t>ブンルイ</t>
    </rPh>
    <rPh sb="5" eb="7">
      <t>タテモノ</t>
    </rPh>
    <phoneticPr fontId="2"/>
  </si>
  <si>
    <t>主体構造(建物)</t>
    <rPh sb="0" eb="2">
      <t>シュタイ</t>
    </rPh>
    <rPh sb="2" eb="4">
      <t>コウゾウ</t>
    </rPh>
    <rPh sb="5" eb="7">
      <t>タテモノ</t>
    </rPh>
    <phoneticPr fontId="2"/>
  </si>
  <si>
    <t>幅員区分(工作物)</t>
    <rPh sb="0" eb="1">
      <t>ハバ</t>
    </rPh>
    <rPh sb="1" eb="2">
      <t>イン</t>
    </rPh>
    <rPh sb="2" eb="4">
      <t>クブン</t>
    </rPh>
    <rPh sb="5" eb="8">
      <t>コウサクブツ</t>
    </rPh>
    <phoneticPr fontId="2"/>
  </si>
  <si>
    <t>属性</t>
    <rPh sb="0" eb="2">
      <t>ゾクセイ</t>
    </rPh>
    <phoneticPr fontId="2"/>
  </si>
  <si>
    <t>半角英数字</t>
    <rPh sb="0" eb="2">
      <t>ハンカク</t>
    </rPh>
    <rPh sb="2" eb="5">
      <t>エイスウジ</t>
    </rPh>
    <phoneticPr fontId="2"/>
  </si>
  <si>
    <t>全半角文字</t>
    <rPh sb="0" eb="1">
      <t>ゼン</t>
    </rPh>
    <rPh sb="1" eb="3">
      <t>ハンカク</t>
    </rPh>
    <rPh sb="3" eb="5">
      <t>モジ</t>
    </rPh>
    <phoneticPr fontId="2"/>
  </si>
  <si>
    <t>桁数</t>
    <rPh sb="0" eb="2">
      <t>ケタスウ</t>
    </rPh>
    <phoneticPr fontId="2"/>
  </si>
  <si>
    <t>必須</t>
    <rPh sb="0" eb="2">
      <t>ヒッス</t>
    </rPh>
    <phoneticPr fontId="2"/>
  </si>
  <si>
    <t>償却資産</t>
    <rPh sb="0" eb="2">
      <t>ショウキャク</t>
    </rPh>
    <rPh sb="2" eb="4">
      <t>シサン</t>
    </rPh>
    <phoneticPr fontId="2"/>
  </si>
  <si>
    <t>○</t>
    <phoneticPr fontId="2"/>
  </si>
  <si>
    <t>非償却資産</t>
    <rPh sb="0" eb="1">
      <t>ヒ</t>
    </rPh>
    <rPh sb="1" eb="3">
      <t>ショウキャク</t>
    </rPh>
    <rPh sb="3" eb="5">
      <t>シサン</t>
    </rPh>
    <phoneticPr fontId="2"/>
  </si>
  <si>
    <t>建設仮勘定</t>
    <rPh sb="0" eb="2">
      <t>ケンセツ</t>
    </rPh>
    <rPh sb="2" eb="5">
      <t>カリカンジョウ</t>
    </rPh>
    <phoneticPr fontId="2"/>
  </si>
  <si>
    <t>備考</t>
    <rPh sb="0" eb="2">
      <t>ビコウ</t>
    </rPh>
    <phoneticPr fontId="2"/>
  </si>
  <si>
    <t>開始時の場合は、設定があってもシステムには反映されません。（自動採番されます。）</t>
    <rPh sb="0" eb="2">
      <t>カイシ</t>
    </rPh>
    <rPh sb="2" eb="3">
      <t>ジ</t>
    </rPh>
    <rPh sb="4" eb="6">
      <t>バアイ</t>
    </rPh>
    <rPh sb="8" eb="10">
      <t>セッテイ</t>
    </rPh>
    <rPh sb="21" eb="23">
      <t>ハンエイ</t>
    </rPh>
    <rPh sb="30" eb="32">
      <t>ジドウ</t>
    </rPh>
    <rPh sb="32" eb="33">
      <t>サイ</t>
    </rPh>
    <rPh sb="33" eb="34">
      <t>バン</t>
    </rPh>
    <phoneticPr fontId="2"/>
  </si>
  <si>
    <t>他システムと連携する場合は、入力してください。</t>
    <rPh sb="0" eb="1">
      <t>タ</t>
    </rPh>
    <rPh sb="6" eb="8">
      <t>レンケイ</t>
    </rPh>
    <rPh sb="10" eb="12">
      <t>バアイ</t>
    </rPh>
    <rPh sb="14" eb="16">
      <t>ニュウリョク</t>
    </rPh>
    <phoneticPr fontId="2"/>
  </si>
  <si>
    <t>評価算定ツールに必要な情報を入力します。
この情報は、評価算定ツール用の項目のため、システムには情報を保持しません。</t>
    <rPh sb="0" eb="2">
      <t>ヒョウカ</t>
    </rPh>
    <rPh sb="2" eb="4">
      <t>サンテイ</t>
    </rPh>
    <rPh sb="8" eb="10">
      <t>ヒツヨウ</t>
    </rPh>
    <rPh sb="11" eb="13">
      <t>ジョウホウ</t>
    </rPh>
    <rPh sb="14" eb="16">
      <t>ニュウリョク</t>
    </rPh>
    <rPh sb="23" eb="25">
      <t>ジョウホウ</t>
    </rPh>
    <rPh sb="27" eb="29">
      <t>ヒョウカ</t>
    </rPh>
    <rPh sb="29" eb="31">
      <t>サンテイ</t>
    </rPh>
    <rPh sb="34" eb="35">
      <t>ヨウ</t>
    </rPh>
    <rPh sb="36" eb="38">
      <t>コウモク</t>
    </rPh>
    <rPh sb="48" eb="50">
      <t>ジョウホウ</t>
    </rPh>
    <rPh sb="51" eb="53">
      <t>ホジ</t>
    </rPh>
    <phoneticPr fontId="2"/>
  </si>
  <si>
    <t>入力不要</t>
    <rPh sb="0" eb="2">
      <t>ニュウリョク</t>
    </rPh>
    <rPh sb="2" eb="4">
      <t>フヨウ</t>
    </rPh>
    <phoneticPr fontId="2"/>
  </si>
  <si>
    <t>使用しない</t>
    <rPh sb="0" eb="2">
      <t>シヨウ</t>
    </rPh>
    <phoneticPr fontId="2"/>
  </si>
  <si>
    <t>科目</t>
    <rPh sb="0" eb="2">
      <t>カモク</t>
    </rPh>
    <phoneticPr fontId="6"/>
  </si>
  <si>
    <t>固定資産調査票</t>
    <rPh sb="0" eb="2">
      <t>コテイ</t>
    </rPh>
    <rPh sb="2" eb="4">
      <t>シサン</t>
    </rPh>
    <rPh sb="4" eb="6">
      <t>チョウサ</t>
    </rPh>
    <rPh sb="6" eb="7">
      <t>ヒョウ</t>
    </rPh>
    <phoneticPr fontId="6"/>
  </si>
  <si>
    <t>最後に変換</t>
    <rPh sb="0" eb="2">
      <t>サイゴ</t>
    </rPh>
    <rPh sb="3" eb="5">
      <t>ヘンカン</t>
    </rPh>
    <phoneticPr fontId="2"/>
  </si>
  <si>
    <t>事業用資産/土地</t>
    <rPh sb="0" eb="3">
      <t>ジギョウヨウ</t>
    </rPh>
    <rPh sb="3" eb="5">
      <t>シサン</t>
    </rPh>
    <rPh sb="6" eb="8">
      <t>トチ</t>
    </rPh>
    <phoneticPr fontId="2"/>
  </si>
  <si>
    <t>事業用資産/立木竹</t>
    <rPh sb="0" eb="3">
      <t>ジギョウヨウ</t>
    </rPh>
    <rPh sb="3" eb="5">
      <t>シサン</t>
    </rPh>
    <rPh sb="6" eb="7">
      <t>リツ</t>
    </rPh>
    <rPh sb="7" eb="8">
      <t>ボク</t>
    </rPh>
    <rPh sb="8" eb="9">
      <t>タケ</t>
    </rPh>
    <phoneticPr fontId="2"/>
  </si>
  <si>
    <t>事業用資産/建物</t>
    <rPh sb="0" eb="3">
      <t>ジギョウヨウ</t>
    </rPh>
    <rPh sb="3" eb="5">
      <t>シサン</t>
    </rPh>
    <rPh sb="6" eb="8">
      <t>タテモノ</t>
    </rPh>
    <phoneticPr fontId="2"/>
  </si>
  <si>
    <t>事業用資産/工作物</t>
    <rPh sb="0" eb="3">
      <t>ジギョウヨウ</t>
    </rPh>
    <rPh sb="3" eb="5">
      <t>シサン</t>
    </rPh>
    <rPh sb="6" eb="9">
      <t>コウサクブツ</t>
    </rPh>
    <phoneticPr fontId="2"/>
  </si>
  <si>
    <t>事業用資産/船舶</t>
    <rPh sb="0" eb="3">
      <t>ジギョウヨウ</t>
    </rPh>
    <rPh sb="3" eb="5">
      <t>シサン</t>
    </rPh>
    <rPh sb="6" eb="8">
      <t>センパク</t>
    </rPh>
    <phoneticPr fontId="2"/>
  </si>
  <si>
    <t>事業用資産/浮標等</t>
    <rPh sb="0" eb="3">
      <t>ジギョウヨウ</t>
    </rPh>
    <rPh sb="3" eb="5">
      <t>シサン</t>
    </rPh>
    <rPh sb="6" eb="7">
      <t>ウ</t>
    </rPh>
    <rPh sb="7" eb="8">
      <t>ヒョウ</t>
    </rPh>
    <rPh sb="8" eb="9">
      <t>トウ</t>
    </rPh>
    <phoneticPr fontId="2"/>
  </si>
  <si>
    <t>事業用資産/航空機</t>
    <rPh sb="0" eb="3">
      <t>ジギョウヨウ</t>
    </rPh>
    <rPh sb="3" eb="5">
      <t>シサン</t>
    </rPh>
    <rPh sb="6" eb="9">
      <t>コウクウキ</t>
    </rPh>
    <phoneticPr fontId="2"/>
  </si>
  <si>
    <t>事業用資産/その他</t>
    <rPh sb="0" eb="3">
      <t>ジギョウヨウ</t>
    </rPh>
    <rPh sb="3" eb="5">
      <t>シサン</t>
    </rPh>
    <rPh sb="8" eb="9">
      <t>タ</t>
    </rPh>
    <phoneticPr fontId="2"/>
  </si>
  <si>
    <t>事業用資産/建設仮勘定</t>
    <rPh sb="0" eb="3">
      <t>ジギョウヨウ</t>
    </rPh>
    <rPh sb="3" eb="5">
      <t>シサン</t>
    </rPh>
    <rPh sb="6" eb="8">
      <t>ケンセツ</t>
    </rPh>
    <rPh sb="8" eb="11">
      <t>カリカンジョウ</t>
    </rPh>
    <phoneticPr fontId="2"/>
  </si>
  <si>
    <t>インフラ資産/土地</t>
    <rPh sb="7" eb="9">
      <t>トチ</t>
    </rPh>
    <phoneticPr fontId="2"/>
  </si>
  <si>
    <t>インフラ資産/建物</t>
    <rPh sb="7" eb="9">
      <t>タテモノ</t>
    </rPh>
    <phoneticPr fontId="2"/>
  </si>
  <si>
    <t>インフラ資産/工作物</t>
    <rPh sb="7" eb="10">
      <t>コウサクブツ</t>
    </rPh>
    <phoneticPr fontId="2"/>
  </si>
  <si>
    <t>インフラ資産/その他</t>
    <rPh sb="9" eb="10">
      <t>タ</t>
    </rPh>
    <phoneticPr fontId="2"/>
  </si>
  <si>
    <t>インフラ資産/建設仮勘定</t>
    <rPh sb="7" eb="9">
      <t>ケンセツ</t>
    </rPh>
    <rPh sb="9" eb="12">
      <t>カリカンジョウ</t>
    </rPh>
    <phoneticPr fontId="2"/>
  </si>
  <si>
    <t>有形固定資産/物品</t>
    <rPh sb="0" eb="2">
      <t>ユウケイ</t>
    </rPh>
    <rPh sb="2" eb="4">
      <t>コテイ</t>
    </rPh>
    <rPh sb="4" eb="6">
      <t>シサン</t>
    </rPh>
    <rPh sb="7" eb="9">
      <t>ブッピン</t>
    </rPh>
    <phoneticPr fontId="2"/>
  </si>
  <si>
    <t>棚卸資産</t>
    <rPh sb="0" eb="2">
      <t>タナオロシ</t>
    </rPh>
    <rPh sb="2" eb="4">
      <t>シサン</t>
    </rPh>
    <phoneticPr fontId="2"/>
  </si>
  <si>
    <t>一般会計等</t>
    <rPh sb="0" eb="2">
      <t>イッパン</t>
    </rPh>
    <rPh sb="2" eb="5">
      <t>カイケイトウ</t>
    </rPh>
    <phoneticPr fontId="6"/>
  </si>
  <si>
    <t>公営企業会計</t>
    <rPh sb="0" eb="2">
      <t>コウエイ</t>
    </rPh>
    <rPh sb="2" eb="4">
      <t>キギョウ</t>
    </rPh>
    <rPh sb="4" eb="6">
      <t>カイケイ</t>
    </rPh>
    <phoneticPr fontId="6"/>
  </si>
  <si>
    <t>団体区分</t>
    <rPh sb="0" eb="2">
      <t>ダンタイ</t>
    </rPh>
    <rPh sb="2" eb="4">
      <t>クブン</t>
    </rPh>
    <phoneticPr fontId="6"/>
  </si>
  <si>
    <t>最後にまとめて入力</t>
    <rPh sb="0" eb="2">
      <t>サイゴ</t>
    </rPh>
    <rPh sb="7" eb="9">
      <t>ニュウリョク</t>
    </rPh>
    <phoneticPr fontId="2"/>
  </si>
  <si>
    <t>台帳計上額</t>
    <rPh sb="0" eb="2">
      <t>ダイチョウ</t>
    </rPh>
    <rPh sb="2" eb="4">
      <t>ケイジョウ</t>
    </rPh>
    <rPh sb="4" eb="5">
      <t>ガク</t>
    </rPh>
    <phoneticPr fontId="2"/>
  </si>
  <si>
    <t>単位</t>
    <rPh sb="0" eb="2">
      <t>タンイ</t>
    </rPh>
    <phoneticPr fontId="2"/>
  </si>
  <si>
    <t>追加項目</t>
    <rPh sb="0" eb="2">
      <t>ツイカ</t>
    </rPh>
    <rPh sb="2" eb="4">
      <t>コウモク</t>
    </rPh>
    <phoneticPr fontId="2"/>
  </si>
  <si>
    <t>12,14,16</t>
    <phoneticPr fontId="2"/>
  </si>
  <si>
    <t>開始固定資産計上マスター</t>
    <rPh sb="0" eb="2">
      <t>カイシ</t>
    </rPh>
    <rPh sb="2" eb="4">
      <t>コテイ</t>
    </rPh>
    <rPh sb="4" eb="6">
      <t>シサン</t>
    </rPh>
    <rPh sb="6" eb="8">
      <t>ケイジョウ</t>
    </rPh>
    <phoneticPr fontId="2"/>
  </si>
  <si>
    <t>自己資産（リース資産外)</t>
    <rPh sb="8" eb="10">
      <t>シサン</t>
    </rPh>
    <rPh sb="10" eb="11">
      <t>ガイ</t>
    </rPh>
    <phoneticPr fontId="6"/>
  </si>
  <si>
    <t>リース資産(所有権移転)</t>
    <rPh sb="3" eb="5">
      <t>シサン</t>
    </rPh>
    <rPh sb="6" eb="9">
      <t>ショユウケン</t>
    </rPh>
    <rPh sb="9" eb="11">
      <t>イテン</t>
    </rPh>
    <phoneticPr fontId="6"/>
  </si>
  <si>
    <t>建物台帳</t>
    <rPh sb="0" eb="2">
      <t>タテモノ</t>
    </rPh>
    <rPh sb="2" eb="4">
      <t>ダイチョウ</t>
    </rPh>
    <phoneticPr fontId="6"/>
  </si>
  <si>
    <t>工作物台帳</t>
    <rPh sb="0" eb="3">
      <t>コウサクブツ</t>
    </rPh>
    <rPh sb="3" eb="5">
      <t>ダイチョウ</t>
    </rPh>
    <phoneticPr fontId="6"/>
  </si>
  <si>
    <t>備品台帳</t>
    <rPh sb="0" eb="2">
      <t>ビヒン</t>
    </rPh>
    <rPh sb="2" eb="4">
      <t>ダイチョウ</t>
    </rPh>
    <phoneticPr fontId="6"/>
  </si>
  <si>
    <t>建物</t>
    <rPh sb="0" eb="2">
      <t>タテモノ</t>
    </rPh>
    <phoneticPr fontId="2"/>
  </si>
  <si>
    <t>鉄骨鉄筋コンクリート</t>
    <rPh sb="0" eb="2">
      <t>テッコツ</t>
    </rPh>
    <rPh sb="2" eb="4">
      <t>テッキン</t>
    </rPh>
    <phoneticPr fontId="6"/>
  </si>
  <si>
    <t>鉄筋コンクリート</t>
    <rPh sb="0" eb="2">
      <t>テッキン</t>
    </rPh>
    <phoneticPr fontId="6"/>
  </si>
  <si>
    <t>鉄骨コンクリート</t>
    <rPh sb="0" eb="2">
      <t>テッコツ</t>
    </rPh>
    <phoneticPr fontId="6"/>
  </si>
  <si>
    <t>無筋コンクリート</t>
    <rPh sb="0" eb="1">
      <t>ム</t>
    </rPh>
    <rPh sb="1" eb="2">
      <t>キン</t>
    </rPh>
    <phoneticPr fontId="6"/>
  </si>
  <si>
    <t>レンガ造</t>
    <rPh sb="3" eb="4">
      <t>ヅク</t>
    </rPh>
    <phoneticPr fontId="6"/>
  </si>
  <si>
    <t>土蔵造</t>
    <rPh sb="0" eb="1">
      <t>ツチ</t>
    </rPh>
    <rPh sb="1" eb="2">
      <t>クラ</t>
    </rPh>
    <rPh sb="2" eb="3">
      <t>ヅクリ</t>
    </rPh>
    <phoneticPr fontId="6"/>
  </si>
  <si>
    <t>鉄骨造</t>
    <rPh sb="0" eb="2">
      <t>テッコツ</t>
    </rPh>
    <rPh sb="2" eb="3">
      <t>ツク</t>
    </rPh>
    <phoneticPr fontId="6"/>
  </si>
  <si>
    <t>軽量鉄骨造</t>
    <rPh sb="0" eb="2">
      <t>ケイリョウ</t>
    </rPh>
    <rPh sb="2" eb="4">
      <t>テッコツ</t>
    </rPh>
    <rPh sb="4" eb="5">
      <t>ツク</t>
    </rPh>
    <phoneticPr fontId="6"/>
  </si>
  <si>
    <t>木造</t>
    <rPh sb="0" eb="2">
      <t>モクゾウ</t>
    </rPh>
    <phoneticPr fontId="6"/>
  </si>
  <si>
    <t>庁舎</t>
    <rPh sb="0" eb="2">
      <t>チョウシャ</t>
    </rPh>
    <phoneticPr fontId="6"/>
  </si>
  <si>
    <t>事務所</t>
    <rPh sb="0" eb="2">
      <t>ジム</t>
    </rPh>
    <rPh sb="2" eb="3">
      <t>ショ</t>
    </rPh>
    <phoneticPr fontId="6"/>
  </si>
  <si>
    <t>倉庫・物置</t>
    <rPh sb="0" eb="2">
      <t>ソウコ</t>
    </rPh>
    <rPh sb="3" eb="5">
      <t>モノオキ</t>
    </rPh>
    <phoneticPr fontId="6"/>
  </si>
  <si>
    <t>自転車置場・置場</t>
    <rPh sb="0" eb="3">
      <t>ジテンシャ</t>
    </rPh>
    <rPh sb="3" eb="5">
      <t>オキバ</t>
    </rPh>
    <rPh sb="6" eb="8">
      <t>オキバ</t>
    </rPh>
    <phoneticPr fontId="6"/>
  </si>
  <si>
    <t>書庫</t>
    <rPh sb="0" eb="2">
      <t>ショコ</t>
    </rPh>
    <phoneticPr fontId="6"/>
  </si>
  <si>
    <t>車庫</t>
    <rPh sb="0" eb="2">
      <t>シャコ</t>
    </rPh>
    <phoneticPr fontId="6"/>
  </si>
  <si>
    <t>食堂・調理室</t>
    <rPh sb="0" eb="2">
      <t>ショクドウ</t>
    </rPh>
    <rPh sb="3" eb="6">
      <t>チョウリシツ</t>
    </rPh>
    <phoneticPr fontId="6"/>
  </si>
  <si>
    <t>陳列所・展示室</t>
    <rPh sb="0" eb="2">
      <t>チンレツ</t>
    </rPh>
    <rPh sb="2" eb="3">
      <t>ジョ</t>
    </rPh>
    <rPh sb="4" eb="7">
      <t>テンジシツ</t>
    </rPh>
    <phoneticPr fontId="6"/>
  </si>
  <si>
    <t>校舎・園舎</t>
    <rPh sb="0" eb="2">
      <t>コウシャ</t>
    </rPh>
    <rPh sb="3" eb="5">
      <t>エンシャ</t>
    </rPh>
    <phoneticPr fontId="6"/>
  </si>
  <si>
    <t>講堂</t>
    <rPh sb="0" eb="2">
      <t>コウドウ</t>
    </rPh>
    <phoneticPr fontId="6"/>
  </si>
  <si>
    <t>給食室</t>
    <rPh sb="0" eb="3">
      <t>キュウショクシツ</t>
    </rPh>
    <phoneticPr fontId="6"/>
  </si>
  <si>
    <t>体育館</t>
    <rPh sb="0" eb="3">
      <t>タイイクカン</t>
    </rPh>
    <phoneticPr fontId="6"/>
  </si>
  <si>
    <t>集会所・会議室</t>
    <rPh sb="0" eb="2">
      <t>シュウカイ</t>
    </rPh>
    <rPh sb="2" eb="3">
      <t>ジョ</t>
    </rPh>
    <rPh sb="4" eb="7">
      <t>カイギシツ</t>
    </rPh>
    <phoneticPr fontId="6"/>
  </si>
  <si>
    <t>公民館</t>
    <rPh sb="0" eb="3">
      <t>コウミンカン</t>
    </rPh>
    <phoneticPr fontId="6"/>
  </si>
  <si>
    <t>保健室・医務室・衛生室</t>
    <rPh sb="0" eb="3">
      <t>ホケンシツ</t>
    </rPh>
    <rPh sb="4" eb="7">
      <t>イムシツ</t>
    </rPh>
    <rPh sb="8" eb="10">
      <t>エイセイ</t>
    </rPh>
    <rPh sb="10" eb="11">
      <t>シツ</t>
    </rPh>
    <phoneticPr fontId="6"/>
  </si>
  <si>
    <t>脱衣室・更衣室</t>
    <rPh sb="0" eb="2">
      <t>ダツイ</t>
    </rPh>
    <rPh sb="2" eb="3">
      <t>シツ</t>
    </rPh>
    <rPh sb="4" eb="7">
      <t>コウイシツ</t>
    </rPh>
    <phoneticPr fontId="6"/>
  </si>
  <si>
    <t>保育室・育児室</t>
    <rPh sb="0" eb="3">
      <t>ホイクシツ</t>
    </rPh>
    <rPh sb="4" eb="7">
      <t>イクジシツ</t>
    </rPh>
    <phoneticPr fontId="6"/>
  </si>
  <si>
    <t>案内書</t>
    <rPh sb="0" eb="3">
      <t>アンナイショ</t>
    </rPh>
    <phoneticPr fontId="6"/>
  </si>
  <si>
    <t>寮舎・宿舎</t>
    <rPh sb="0" eb="1">
      <t>リョウ</t>
    </rPh>
    <rPh sb="1" eb="2">
      <t>シャ</t>
    </rPh>
    <rPh sb="3" eb="5">
      <t>シュクシャ</t>
    </rPh>
    <phoneticPr fontId="6"/>
  </si>
  <si>
    <t>洗場・水飲場</t>
    <rPh sb="0" eb="1">
      <t>アラ</t>
    </rPh>
    <rPh sb="1" eb="2">
      <t>バ</t>
    </rPh>
    <rPh sb="3" eb="5">
      <t>ミズノ</t>
    </rPh>
    <rPh sb="5" eb="6">
      <t>バ</t>
    </rPh>
    <phoneticPr fontId="6"/>
  </si>
  <si>
    <t>浴場・風呂場</t>
    <rPh sb="0" eb="2">
      <t>ヨクジョウ</t>
    </rPh>
    <rPh sb="3" eb="5">
      <t>フロ</t>
    </rPh>
    <rPh sb="5" eb="6">
      <t>バ</t>
    </rPh>
    <phoneticPr fontId="6"/>
  </si>
  <si>
    <t>便所</t>
    <rPh sb="0" eb="2">
      <t>ベンジョ</t>
    </rPh>
    <phoneticPr fontId="6"/>
  </si>
  <si>
    <t>教習所・養成所・研修所</t>
    <rPh sb="0" eb="3">
      <t>キョウシュウジョ</t>
    </rPh>
    <rPh sb="4" eb="7">
      <t>ヨウセイジョ</t>
    </rPh>
    <rPh sb="8" eb="10">
      <t>ケンシュウ</t>
    </rPh>
    <rPh sb="10" eb="11">
      <t>ジョ</t>
    </rPh>
    <phoneticPr fontId="6"/>
  </si>
  <si>
    <t>温室</t>
    <rPh sb="0" eb="2">
      <t>オンシツ</t>
    </rPh>
    <phoneticPr fontId="6"/>
  </si>
  <si>
    <t>小屋・畜舎</t>
    <rPh sb="0" eb="2">
      <t>コヤ</t>
    </rPh>
    <rPh sb="3" eb="5">
      <t>チクシャ</t>
    </rPh>
    <phoneticPr fontId="6"/>
  </si>
  <si>
    <t>火葬場</t>
    <rPh sb="0" eb="2">
      <t>カソウ</t>
    </rPh>
    <rPh sb="2" eb="3">
      <t>ジョウ</t>
    </rPh>
    <phoneticPr fontId="6"/>
  </si>
  <si>
    <t>葬祭所・斎場</t>
    <rPh sb="0" eb="2">
      <t>ソウサイ</t>
    </rPh>
    <rPh sb="2" eb="3">
      <t>ジョ</t>
    </rPh>
    <rPh sb="4" eb="6">
      <t>サイジョウ</t>
    </rPh>
    <phoneticPr fontId="6"/>
  </si>
  <si>
    <t>霊安室・死体安置室</t>
    <rPh sb="0" eb="3">
      <t>レイアンシツ</t>
    </rPh>
    <rPh sb="4" eb="6">
      <t>シタイ</t>
    </rPh>
    <rPh sb="6" eb="8">
      <t>アンチ</t>
    </rPh>
    <rPh sb="8" eb="9">
      <t>シツ</t>
    </rPh>
    <phoneticPr fontId="6"/>
  </si>
  <si>
    <t>焼却場</t>
    <rPh sb="0" eb="3">
      <t>ショウキャクジョウ</t>
    </rPh>
    <phoneticPr fontId="6"/>
  </si>
  <si>
    <t>塵芥集積所</t>
    <rPh sb="0" eb="2">
      <t>ジンカイ</t>
    </rPh>
    <rPh sb="2" eb="4">
      <t>シュウセキ</t>
    </rPh>
    <rPh sb="4" eb="5">
      <t>ショ</t>
    </rPh>
    <phoneticPr fontId="6"/>
  </si>
  <si>
    <t>処理場・加工場</t>
    <rPh sb="0" eb="3">
      <t>ショリジョウ</t>
    </rPh>
    <rPh sb="4" eb="6">
      <t>カコウ</t>
    </rPh>
    <rPh sb="6" eb="7">
      <t>ジョウ</t>
    </rPh>
    <phoneticPr fontId="6"/>
  </si>
  <si>
    <t>監視所・観察所</t>
    <rPh sb="0" eb="2">
      <t>カンシ</t>
    </rPh>
    <rPh sb="2" eb="3">
      <t>ジョ</t>
    </rPh>
    <rPh sb="4" eb="6">
      <t>カンサツ</t>
    </rPh>
    <rPh sb="6" eb="7">
      <t>ジョ</t>
    </rPh>
    <phoneticPr fontId="6"/>
  </si>
  <si>
    <t>滅菌室</t>
    <rPh sb="0" eb="2">
      <t>メッキン</t>
    </rPh>
    <rPh sb="2" eb="3">
      <t>シツ</t>
    </rPh>
    <phoneticPr fontId="6"/>
  </si>
  <si>
    <t>濾過室</t>
    <rPh sb="0" eb="1">
      <t>ロ</t>
    </rPh>
    <rPh sb="1" eb="2">
      <t>カ</t>
    </rPh>
    <rPh sb="2" eb="3">
      <t>シツ</t>
    </rPh>
    <phoneticPr fontId="6"/>
  </si>
  <si>
    <t>計量器室</t>
    <rPh sb="0" eb="2">
      <t>ケイリョウ</t>
    </rPh>
    <rPh sb="2" eb="3">
      <t>キ</t>
    </rPh>
    <rPh sb="3" eb="4">
      <t>シツ</t>
    </rPh>
    <phoneticPr fontId="6"/>
  </si>
  <si>
    <t>ポンプ室</t>
    <rPh sb="3" eb="4">
      <t>シツ</t>
    </rPh>
    <phoneticPr fontId="6"/>
  </si>
  <si>
    <t>ボイラー室</t>
    <rPh sb="4" eb="5">
      <t>シツ</t>
    </rPh>
    <phoneticPr fontId="6"/>
  </si>
  <si>
    <t>配電室・電気室</t>
    <rPh sb="0" eb="3">
      <t>ハイデンシツ</t>
    </rPh>
    <rPh sb="4" eb="6">
      <t>デンキ</t>
    </rPh>
    <rPh sb="6" eb="7">
      <t>シツ</t>
    </rPh>
    <phoneticPr fontId="6"/>
  </si>
  <si>
    <t>住宅</t>
    <rPh sb="0" eb="2">
      <t>ジュウタク</t>
    </rPh>
    <phoneticPr fontId="6"/>
  </si>
  <si>
    <t>住宅附属建物</t>
    <rPh sb="0" eb="2">
      <t>ジュウタク</t>
    </rPh>
    <rPh sb="2" eb="4">
      <t>フゾク</t>
    </rPh>
    <rPh sb="4" eb="6">
      <t>タテモノ</t>
    </rPh>
    <phoneticPr fontId="6"/>
  </si>
  <si>
    <t>耐用年数用途分類(建物)</t>
    <rPh sb="0" eb="2">
      <t>タイヨウ</t>
    </rPh>
    <rPh sb="2" eb="4">
      <t>ネンスウ</t>
    </rPh>
    <rPh sb="4" eb="6">
      <t>ヨウト</t>
    </rPh>
    <rPh sb="6" eb="8">
      <t>ブンルイ</t>
    </rPh>
    <rPh sb="9" eb="11">
      <t>タテモノ</t>
    </rPh>
    <phoneticPr fontId="6"/>
  </si>
  <si>
    <t>耐用年数構造分類(建物)</t>
    <rPh sb="0" eb="2">
      <t>タイヨウ</t>
    </rPh>
    <rPh sb="2" eb="4">
      <t>ネンスウ</t>
    </rPh>
    <rPh sb="4" eb="6">
      <t>コウゾウ</t>
    </rPh>
    <rPh sb="6" eb="8">
      <t>ブンルイ</t>
    </rPh>
    <rPh sb="9" eb="11">
      <t>タテモノ</t>
    </rPh>
    <phoneticPr fontId="6"/>
  </si>
  <si>
    <t>単価算定用用途</t>
    <rPh sb="0" eb="2">
      <t>タンカ</t>
    </rPh>
    <rPh sb="2" eb="4">
      <t>サンテイ</t>
    </rPh>
    <rPh sb="4" eb="5">
      <t>ヨウ</t>
    </rPh>
    <rPh sb="5" eb="7">
      <t>ヨウト</t>
    </rPh>
    <phoneticPr fontId="6"/>
  </si>
  <si>
    <t>単価算定用構造</t>
    <rPh sb="0" eb="2">
      <t>タンカ</t>
    </rPh>
    <rPh sb="2" eb="4">
      <t>サンテイ</t>
    </rPh>
    <rPh sb="4" eb="5">
      <t>ヨウ</t>
    </rPh>
    <rPh sb="5" eb="7">
      <t>コウゾウ</t>
    </rPh>
    <phoneticPr fontId="6"/>
  </si>
  <si>
    <t>庁舎</t>
    <rPh sb="0" eb="2">
      <t>チョウシャ</t>
    </rPh>
    <phoneticPr fontId="2"/>
  </si>
  <si>
    <t>住宅</t>
    <rPh sb="0" eb="2">
      <t>ジュウタク</t>
    </rPh>
    <phoneticPr fontId="2"/>
  </si>
  <si>
    <t>校舎</t>
    <rPh sb="0" eb="2">
      <t>コウシャ</t>
    </rPh>
    <phoneticPr fontId="2"/>
  </si>
  <si>
    <t>倉庫</t>
    <rPh sb="0" eb="2">
      <t>ソウコ</t>
    </rPh>
    <phoneticPr fontId="2"/>
  </si>
  <si>
    <t>その他</t>
    <rPh sb="2" eb="3">
      <t>タ</t>
    </rPh>
    <phoneticPr fontId="2"/>
  </si>
  <si>
    <t>鉄骨鉄筋コンクリート造</t>
    <rPh sb="0" eb="2">
      <t>テッコツ</t>
    </rPh>
    <rPh sb="2" eb="4">
      <t>テッキン</t>
    </rPh>
    <rPh sb="10" eb="11">
      <t>ヅク</t>
    </rPh>
    <phoneticPr fontId="6"/>
  </si>
  <si>
    <t>鉄筋コンクリート造</t>
    <rPh sb="0" eb="2">
      <t>テッキン</t>
    </rPh>
    <rPh sb="8" eb="9">
      <t>ヅク</t>
    </rPh>
    <phoneticPr fontId="6"/>
  </si>
  <si>
    <t>コンクリートブロック造</t>
    <rPh sb="10" eb="11">
      <t>ヅク</t>
    </rPh>
    <phoneticPr fontId="6"/>
  </si>
  <si>
    <t>鉄骨造</t>
    <rPh sb="0" eb="2">
      <t>テッコツ</t>
    </rPh>
    <rPh sb="2" eb="3">
      <t>ヅク</t>
    </rPh>
    <phoneticPr fontId="6"/>
  </si>
  <si>
    <t>住所(カナ)</t>
    <rPh sb="0" eb="2">
      <t>ジュウショ</t>
    </rPh>
    <phoneticPr fontId="2"/>
  </si>
  <si>
    <t>法定外等分類フラグ</t>
    <rPh sb="0" eb="2">
      <t>ホウテイ</t>
    </rPh>
    <rPh sb="2" eb="3">
      <t>ガイ</t>
    </rPh>
    <rPh sb="3" eb="4">
      <t>トウ</t>
    </rPh>
    <rPh sb="4" eb="6">
      <t>ブンルイ</t>
    </rPh>
    <phoneticPr fontId="2"/>
  </si>
  <si>
    <t>法定外等分類フラグ</t>
    <rPh sb="0" eb="2">
      <t>ホウテイ</t>
    </rPh>
    <rPh sb="2" eb="3">
      <t>ガイ</t>
    </rPh>
    <rPh sb="3" eb="4">
      <t>トウ</t>
    </rPh>
    <rPh sb="4" eb="6">
      <t>ブンルイ</t>
    </rPh>
    <phoneticPr fontId="6"/>
  </si>
  <si>
    <t>耐震診断状況(建物)</t>
  </si>
  <si>
    <t>耐震化状況(建物)</t>
  </si>
  <si>
    <t>実施済</t>
    <rPh sb="0" eb="2">
      <t>ジッシ</t>
    </rPh>
    <rPh sb="2" eb="3">
      <t>ズ</t>
    </rPh>
    <phoneticPr fontId="6"/>
  </si>
  <si>
    <t>未実施</t>
    <rPh sb="0" eb="3">
      <t>ミジッシ</t>
    </rPh>
    <phoneticPr fontId="6"/>
  </si>
  <si>
    <t>土地用</t>
    <rPh sb="0" eb="2">
      <t>トチ</t>
    </rPh>
    <rPh sb="2" eb="3">
      <t>ヨウ</t>
    </rPh>
    <phoneticPr fontId="6"/>
  </si>
  <si>
    <t>立木竹</t>
    <rPh sb="0" eb="1">
      <t>リツ</t>
    </rPh>
    <rPh sb="1" eb="2">
      <t>ボク</t>
    </rPh>
    <rPh sb="2" eb="3">
      <t>タケ</t>
    </rPh>
    <phoneticPr fontId="2"/>
  </si>
  <si>
    <t>工作物</t>
    <rPh sb="0" eb="3">
      <t>コウサクブツ</t>
    </rPh>
    <phoneticPr fontId="2"/>
  </si>
  <si>
    <t>船舶</t>
    <rPh sb="0" eb="2">
      <t>センパク</t>
    </rPh>
    <phoneticPr fontId="2"/>
  </si>
  <si>
    <t>浮標等</t>
    <rPh sb="0" eb="1">
      <t>ウ</t>
    </rPh>
    <rPh sb="1" eb="2">
      <t>ヒョウ</t>
    </rPh>
    <rPh sb="2" eb="3">
      <t>トウ</t>
    </rPh>
    <phoneticPr fontId="2"/>
  </si>
  <si>
    <t>航空機</t>
    <rPh sb="0" eb="3">
      <t>コウクウキ</t>
    </rPh>
    <phoneticPr fontId="2"/>
  </si>
  <si>
    <t>土地</t>
    <rPh sb="0" eb="2">
      <t>トチ</t>
    </rPh>
    <phoneticPr fontId="2"/>
  </si>
  <si>
    <t>物品</t>
    <rPh sb="0" eb="2">
      <t>ブッピン</t>
    </rPh>
    <phoneticPr fontId="6"/>
  </si>
  <si>
    <t>その他無形固定資産</t>
    <rPh sb="2" eb="3">
      <t>タ</t>
    </rPh>
    <rPh sb="3" eb="5">
      <t>ムケイ</t>
    </rPh>
    <rPh sb="5" eb="7">
      <t>コテイ</t>
    </rPh>
    <rPh sb="7" eb="9">
      <t>シサン</t>
    </rPh>
    <phoneticPr fontId="6"/>
  </si>
  <si>
    <t>その他有形固定資産</t>
    <rPh sb="2" eb="3">
      <t>タ</t>
    </rPh>
    <rPh sb="3" eb="5">
      <t>ユウケイ</t>
    </rPh>
    <rPh sb="5" eb="7">
      <t>コテイ</t>
    </rPh>
    <rPh sb="7" eb="9">
      <t>シサン</t>
    </rPh>
    <phoneticPr fontId="2"/>
  </si>
  <si>
    <t>耐用年数/中分類</t>
    <rPh sb="0" eb="2">
      <t>タイヨウ</t>
    </rPh>
    <rPh sb="2" eb="4">
      <t>ネンスウ</t>
    </rPh>
    <rPh sb="5" eb="8">
      <t>チュウブンルイ</t>
    </rPh>
    <phoneticPr fontId="6"/>
  </si>
  <si>
    <t>道路(林道・農道を含む)</t>
    <rPh sb="0" eb="2">
      <t>ドウロ</t>
    </rPh>
    <rPh sb="3" eb="5">
      <t>リンドウ</t>
    </rPh>
    <rPh sb="6" eb="8">
      <t>ノウドウ</t>
    </rPh>
    <rPh sb="9" eb="10">
      <t>フク</t>
    </rPh>
    <phoneticPr fontId="6"/>
  </si>
  <si>
    <t>治水</t>
    <rPh sb="0" eb="2">
      <t>チスイ</t>
    </rPh>
    <phoneticPr fontId="6"/>
  </si>
  <si>
    <t>都市公園</t>
    <rPh sb="0" eb="2">
      <t>トシ</t>
    </rPh>
    <rPh sb="2" eb="4">
      <t>コウエン</t>
    </rPh>
    <phoneticPr fontId="6"/>
  </si>
  <si>
    <t>農業</t>
    <rPh sb="0" eb="2">
      <t>ノウギョウ</t>
    </rPh>
    <phoneticPr fontId="6"/>
  </si>
  <si>
    <t>治山</t>
    <rPh sb="0" eb="2">
      <t>チサン</t>
    </rPh>
    <phoneticPr fontId="6"/>
  </si>
  <si>
    <t>漁業</t>
    <rPh sb="0" eb="2">
      <t>ギョギョウ</t>
    </rPh>
    <phoneticPr fontId="6"/>
  </si>
  <si>
    <t>港湾</t>
    <rPh sb="0" eb="2">
      <t>コウワン</t>
    </rPh>
    <phoneticPr fontId="6"/>
  </si>
  <si>
    <t>航空(空港)</t>
    <rPh sb="0" eb="2">
      <t>コウクウ</t>
    </rPh>
    <rPh sb="3" eb="5">
      <t>クウコウ</t>
    </rPh>
    <phoneticPr fontId="6"/>
  </si>
  <si>
    <t>海岸</t>
    <rPh sb="0" eb="2">
      <t>カイガン</t>
    </rPh>
    <phoneticPr fontId="6"/>
  </si>
  <si>
    <t>耐用年数/小分類</t>
    <rPh sb="0" eb="2">
      <t>タイヨウ</t>
    </rPh>
    <rPh sb="2" eb="4">
      <t>ネンスウ</t>
    </rPh>
    <rPh sb="5" eb="6">
      <t>ショウ</t>
    </rPh>
    <rPh sb="6" eb="8">
      <t>ブンルイ</t>
    </rPh>
    <phoneticPr fontId="6"/>
  </si>
  <si>
    <t>事業用機械機器具類</t>
    <rPh sb="0" eb="3">
      <t>ジギョウヨウ</t>
    </rPh>
    <rPh sb="3" eb="5">
      <t>キカイ</t>
    </rPh>
    <rPh sb="5" eb="7">
      <t>キキ</t>
    </rPh>
    <rPh sb="7" eb="8">
      <t>グ</t>
    </rPh>
    <rPh sb="8" eb="9">
      <t>ルイ</t>
    </rPh>
    <phoneticPr fontId="6"/>
  </si>
  <si>
    <t>製図計測機器類</t>
    <rPh sb="0" eb="2">
      <t>セイズ</t>
    </rPh>
    <rPh sb="2" eb="4">
      <t>ケイソク</t>
    </rPh>
    <rPh sb="4" eb="7">
      <t>キキルイ</t>
    </rPh>
    <phoneticPr fontId="6"/>
  </si>
  <si>
    <t>家事裁縫用具類</t>
    <rPh sb="0" eb="2">
      <t>カジ</t>
    </rPh>
    <rPh sb="2" eb="4">
      <t>サイホウ</t>
    </rPh>
    <rPh sb="4" eb="6">
      <t>ヨウグ</t>
    </rPh>
    <rPh sb="6" eb="7">
      <t>ルイ</t>
    </rPh>
    <phoneticPr fontId="6"/>
  </si>
  <si>
    <t>音楽用具類</t>
    <rPh sb="0" eb="2">
      <t>オンガク</t>
    </rPh>
    <rPh sb="2" eb="4">
      <t>ヨウグ</t>
    </rPh>
    <rPh sb="4" eb="5">
      <t>ルイ</t>
    </rPh>
    <phoneticPr fontId="6"/>
  </si>
  <si>
    <t>体育用具類</t>
    <rPh sb="0" eb="2">
      <t>タイイク</t>
    </rPh>
    <rPh sb="2" eb="4">
      <t>ヨウグ</t>
    </rPh>
    <rPh sb="4" eb="5">
      <t>ルイ</t>
    </rPh>
    <phoneticPr fontId="6"/>
  </si>
  <si>
    <t>船車類</t>
    <rPh sb="0" eb="1">
      <t>フネ</t>
    </rPh>
    <rPh sb="1" eb="2">
      <t>クルマ</t>
    </rPh>
    <rPh sb="2" eb="3">
      <t>ルイ</t>
    </rPh>
    <phoneticPr fontId="6"/>
  </si>
  <si>
    <t>産業機械具類</t>
    <rPh sb="0" eb="2">
      <t>サンギョウ</t>
    </rPh>
    <rPh sb="2" eb="4">
      <t>キカイ</t>
    </rPh>
    <rPh sb="4" eb="5">
      <t>グ</t>
    </rPh>
    <rPh sb="5" eb="6">
      <t>ルイ</t>
    </rPh>
    <phoneticPr fontId="6"/>
  </si>
  <si>
    <t>電気機器類</t>
    <rPh sb="0" eb="2">
      <t>デンキ</t>
    </rPh>
    <rPh sb="2" eb="4">
      <t>キキ</t>
    </rPh>
    <rPh sb="4" eb="5">
      <t>ルイ</t>
    </rPh>
    <phoneticPr fontId="6"/>
  </si>
  <si>
    <t>理化学機器具類</t>
    <rPh sb="0" eb="3">
      <t>リカガク</t>
    </rPh>
    <rPh sb="3" eb="5">
      <t>キキ</t>
    </rPh>
    <rPh sb="5" eb="6">
      <t>グ</t>
    </rPh>
    <rPh sb="6" eb="7">
      <t>ルイ</t>
    </rPh>
    <phoneticPr fontId="6"/>
  </si>
  <si>
    <t>医療機器具類</t>
    <rPh sb="0" eb="2">
      <t>イリョウ</t>
    </rPh>
    <rPh sb="2" eb="4">
      <t>キキ</t>
    </rPh>
    <rPh sb="4" eb="5">
      <t>グ</t>
    </rPh>
    <rPh sb="5" eb="6">
      <t>ルイ</t>
    </rPh>
    <phoneticPr fontId="6"/>
  </si>
  <si>
    <t>印刷機</t>
    <rPh sb="0" eb="3">
      <t>インサツキ</t>
    </rPh>
    <phoneticPr fontId="6"/>
  </si>
  <si>
    <t>単価</t>
    <rPh sb="0" eb="2">
      <t>タンカ</t>
    </rPh>
    <phoneticPr fontId="2"/>
  </si>
  <si>
    <t>種類</t>
    <rPh sb="0" eb="2">
      <t>シュルイ</t>
    </rPh>
    <phoneticPr fontId="2"/>
  </si>
  <si>
    <t>分類</t>
    <rPh sb="0" eb="2">
      <t>ブンルイ</t>
    </rPh>
    <phoneticPr fontId="16"/>
  </si>
  <si>
    <t>道路</t>
    <rPh sb="0" eb="2">
      <t>ドウロ</t>
    </rPh>
    <phoneticPr fontId="2"/>
  </si>
  <si>
    <t>物品</t>
    <rPh sb="0" eb="2">
      <t>ブッピン</t>
    </rPh>
    <phoneticPr fontId="2"/>
  </si>
  <si>
    <t>勘定科目</t>
    <rPh sb="0" eb="2">
      <t>カンジョウ</t>
    </rPh>
    <rPh sb="2" eb="4">
      <t>カモク</t>
    </rPh>
    <phoneticPr fontId="16"/>
  </si>
  <si>
    <t>印刷機</t>
    <rPh sb="0" eb="3">
      <t>インサツキ</t>
    </rPh>
    <phoneticPr fontId="2"/>
  </si>
  <si>
    <t>19.5ｍ以上</t>
    <rPh sb="5" eb="7">
      <t>イジョウ</t>
    </rPh>
    <phoneticPr fontId="2"/>
  </si>
  <si>
    <t>過去5年の実績平均</t>
    <rPh sb="0" eb="2">
      <t>カコ</t>
    </rPh>
    <rPh sb="3" eb="4">
      <t>ネン</t>
    </rPh>
    <rPh sb="5" eb="7">
      <t>ジッセキ</t>
    </rPh>
    <rPh sb="7" eb="9">
      <t>ヘイキン</t>
    </rPh>
    <phoneticPr fontId="2"/>
  </si>
  <si>
    <t>単価算定方法</t>
    <rPh sb="0" eb="2">
      <t>タンカ</t>
    </rPh>
    <rPh sb="2" eb="4">
      <t>サンテイ</t>
    </rPh>
    <rPh sb="4" eb="6">
      <t>ホウホウ</t>
    </rPh>
    <phoneticPr fontId="16"/>
  </si>
  <si>
    <t>美術品</t>
    <rPh sb="0" eb="2">
      <t>ビジュツ</t>
    </rPh>
    <rPh sb="2" eb="3">
      <t>ヒン</t>
    </rPh>
    <phoneticPr fontId="2"/>
  </si>
  <si>
    <t>美術品</t>
    <rPh sb="0" eb="2">
      <t>ビジュツ</t>
    </rPh>
    <rPh sb="2" eb="3">
      <t>ヒン</t>
    </rPh>
    <phoneticPr fontId="2"/>
  </si>
  <si>
    <t xml:space="preserve">調査票項番(美術品) </t>
    <rPh sb="0" eb="2">
      <t>チョウサ</t>
    </rPh>
    <rPh sb="2" eb="3">
      <t>ヒョウ</t>
    </rPh>
    <rPh sb="3" eb="4">
      <t>コウ</t>
    </rPh>
    <rPh sb="4" eb="5">
      <t>バン</t>
    </rPh>
    <rPh sb="6" eb="8">
      <t>ビジュツ</t>
    </rPh>
    <rPh sb="8" eb="9">
      <t>ヒン</t>
    </rPh>
    <phoneticPr fontId="2"/>
  </si>
  <si>
    <t>参照番号(美術品)</t>
    <rPh sb="0" eb="2">
      <t>サンショウ</t>
    </rPh>
    <rPh sb="2" eb="4">
      <t>バンゴウ</t>
    </rPh>
    <rPh sb="5" eb="7">
      <t>ビジュツ</t>
    </rPh>
    <rPh sb="7" eb="8">
      <t>ヒン</t>
    </rPh>
    <phoneticPr fontId="2"/>
  </si>
  <si>
    <t>再調達価額
(美術品)</t>
    <rPh sb="0" eb="1">
      <t>サイ</t>
    </rPh>
    <rPh sb="1" eb="3">
      <t>チョウタツ</t>
    </rPh>
    <rPh sb="3" eb="5">
      <t>カガク</t>
    </rPh>
    <rPh sb="7" eb="9">
      <t>ビジュツ</t>
    </rPh>
    <rPh sb="9" eb="10">
      <t>ヒン</t>
    </rPh>
    <phoneticPr fontId="2"/>
  </si>
  <si>
    <t>予算項目(款)</t>
    <rPh sb="0" eb="2">
      <t>ヨサン</t>
    </rPh>
    <rPh sb="2" eb="4">
      <t>コウモク</t>
    </rPh>
    <rPh sb="5" eb="6">
      <t>カン</t>
    </rPh>
    <phoneticPr fontId="2"/>
  </si>
  <si>
    <t>目的別資産分類</t>
    <rPh sb="0" eb="2">
      <t>モクテキ</t>
    </rPh>
    <rPh sb="2" eb="3">
      <t>ベツ</t>
    </rPh>
    <rPh sb="3" eb="5">
      <t>シサン</t>
    </rPh>
    <rPh sb="5" eb="7">
      <t>ブンルイ</t>
    </rPh>
    <phoneticPr fontId="2"/>
  </si>
  <si>
    <t>議会費</t>
    <rPh sb="0" eb="2">
      <t>ギカイ</t>
    </rPh>
    <rPh sb="2" eb="3">
      <t>ヒ</t>
    </rPh>
    <phoneticPr fontId="2"/>
  </si>
  <si>
    <t>総務</t>
    <rPh sb="0" eb="2">
      <t>ソウム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</si>
  <si>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</si>
  <si>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</si>
  <si>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福祉</t>
    <rPh sb="0" eb="2">
      <t>フクシ</t>
    </rPh>
    <phoneticPr fontId="2"/>
  </si>
  <si>
    <t>衛生費</t>
    <rPh sb="0" eb="3">
      <t>エイセイヒ</t>
    </rPh>
    <phoneticPr fontId="2"/>
  </si>
  <si>
    <t>環境衛生</t>
    <rPh sb="0" eb="2">
      <t>カンキョウ</t>
    </rPh>
    <rPh sb="2" eb="4">
      <t>エイセイ</t>
    </rPh>
    <phoneticPr fontId="2"/>
  </si>
  <si>
    <t>労働費</t>
    <rPh sb="0" eb="3">
      <t>ロウドウヒ</t>
    </rPh>
    <phoneticPr fontId="2"/>
  </si>
  <si>
    <t>産業振興</t>
    <rPh sb="0" eb="2">
      <t>サンギョウ</t>
    </rPh>
    <rPh sb="2" eb="4">
      <t>シンコウ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</si>
  <si>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</si>
  <si>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</si>
  <si>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</si>
  <si>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生活インフラ・国土保全</t>
    <rPh sb="0" eb="2">
      <t>セイカツ</t>
    </rPh>
    <rPh sb="7" eb="9">
      <t>コクド</t>
    </rPh>
    <rPh sb="9" eb="11">
      <t>ホゼン</t>
    </rPh>
    <phoneticPr fontId="2"/>
  </si>
  <si>
    <t>消防費</t>
    <rPh sb="0" eb="2">
      <t>ショウボウ</t>
    </rPh>
    <rPh sb="2" eb="3">
      <t>ヒ</t>
    </rPh>
    <phoneticPr fontId="2"/>
  </si>
  <si>
    <t>消防(警察)</t>
    <rPh sb="0" eb="2">
      <t>ショウボウ</t>
    </rPh>
    <rPh sb="3" eb="5">
      <t>ケイサツ</t>
    </rPh>
    <phoneticPr fontId="2"/>
  </si>
  <si>
    <t>教育費</t>
    <rPh sb="0" eb="3">
      <t>キョウイクヒ</t>
    </rPh>
    <phoneticPr fontId="2"/>
  </si>
  <si>
    <t>教育</t>
    <rPh sb="0" eb="2">
      <t>キョウイク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</si>
  <si>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</si>
  <si>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</si>
  <si>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</si>
  <si>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</si>
  <si>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建物用</t>
    <phoneticPr fontId="6"/>
  </si>
  <si>
    <t>工作物等用</t>
    <phoneticPr fontId="6"/>
  </si>
  <si>
    <t>⇒プルダウン追加する場合はこれ意向とし、プルダウンが不要な場合も左記の列は削除しないこと。</t>
    <rPh sb="6" eb="8">
      <t>ツイカ</t>
    </rPh>
    <rPh sb="10" eb="12">
      <t>バアイ</t>
    </rPh>
    <rPh sb="15" eb="17">
      <t>イコウ</t>
    </rPh>
    <rPh sb="26" eb="28">
      <t>フヨウ</t>
    </rPh>
    <rPh sb="29" eb="31">
      <t>バアイ</t>
    </rPh>
    <rPh sb="32" eb="34">
      <t>サキ</t>
    </rPh>
    <rPh sb="35" eb="36">
      <t>レツ</t>
    </rPh>
    <rPh sb="37" eb="39">
      <t>サクジョ</t>
    </rPh>
    <phoneticPr fontId="6"/>
  </si>
  <si>
    <t>団体区分</t>
    <phoneticPr fontId="6"/>
  </si>
  <si>
    <t>細々節</t>
    <phoneticPr fontId="6"/>
  </si>
  <si>
    <t>●</t>
    <phoneticPr fontId="2"/>
  </si>
  <si>
    <t>●</t>
    <phoneticPr fontId="2"/>
  </si>
  <si>
    <t>PFI(リース資産外)</t>
    <phoneticPr fontId="6"/>
  </si>
  <si>
    <t>㎡</t>
    <phoneticPr fontId="2"/>
  </si>
  <si>
    <t>コンクリートブロック</t>
    <phoneticPr fontId="6"/>
  </si>
  <si>
    <t>ｍ</t>
    <phoneticPr fontId="2"/>
  </si>
  <si>
    <t>プレストレスコンクリート</t>
    <phoneticPr fontId="6"/>
  </si>
  <si>
    <t>式</t>
    <phoneticPr fontId="2"/>
  </si>
  <si>
    <t>プレキャストコンクリート</t>
    <phoneticPr fontId="6"/>
  </si>
  <si>
    <t>ソフトウェア</t>
    <phoneticPr fontId="6"/>
  </si>
  <si>
    <t>Z9</t>
    <phoneticPr fontId="2"/>
  </si>
  <si>
    <t>コード番号</t>
    <rPh sb="3" eb="5">
      <t>バンゴウ</t>
    </rPh>
    <phoneticPr fontId="2"/>
  </si>
  <si>
    <t>幅員別見積金額</t>
    <rPh sb="0" eb="2">
      <t>フクイン</t>
    </rPh>
    <rPh sb="2" eb="3">
      <t>ベツ</t>
    </rPh>
    <rPh sb="3" eb="5">
      <t>ミツモ</t>
    </rPh>
    <rPh sb="5" eb="7">
      <t>キンガク</t>
    </rPh>
    <phoneticPr fontId="2"/>
  </si>
  <si>
    <t>㎡</t>
    <phoneticPr fontId="2"/>
  </si>
  <si>
    <t>取得原価(円)</t>
    <rPh sb="0" eb="2">
      <t>シュトク</t>
    </rPh>
    <rPh sb="2" eb="4">
      <t>ゲンカ</t>
    </rPh>
    <rPh sb="5" eb="6">
      <t>エン</t>
    </rPh>
    <phoneticPr fontId="6"/>
  </si>
  <si>
    <t>取得原価判明・不明区分</t>
    <rPh sb="0" eb="2">
      <t>シュトク</t>
    </rPh>
    <rPh sb="2" eb="4">
      <t>ゲンカ</t>
    </rPh>
    <rPh sb="4" eb="6">
      <t>ハンメイ</t>
    </rPh>
    <rPh sb="7" eb="9">
      <t>フメイ</t>
    </rPh>
    <rPh sb="9" eb="11">
      <t>クブン</t>
    </rPh>
    <phoneticPr fontId="2"/>
  </si>
  <si>
    <t>プルダウン選択表</t>
  </si>
  <si>
    <t>取得原価判明・不明区分</t>
    <phoneticPr fontId="6"/>
  </si>
  <si>
    <t>判明</t>
    <phoneticPr fontId="6"/>
  </si>
  <si>
    <t>不明</t>
    <phoneticPr fontId="6"/>
  </si>
  <si>
    <t>共通</t>
  </si>
  <si>
    <t>コード表</t>
    <rPh sb="3" eb="4">
      <t>ヒョウ</t>
    </rPh>
    <phoneticPr fontId="6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</si>
  <si>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</si>
  <si>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</si>
  <si>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</si>
  <si>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</si>
  <si>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</si>
  <si>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</si>
  <si>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</si>
  <si>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</si>
  <si>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</si>
  <si>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</si>
  <si>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</si>
  <si>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</si>
  <si>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</si>
  <si>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</si>
  <si>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総務管理費</t>
  </si>
  <si>
    <t>徴税費</t>
  </si>
  <si>
    <t>戸籍住民基本台帳費</t>
  </si>
  <si>
    <t>選挙費</t>
  </si>
  <si>
    <t>統計調査費</t>
  </si>
  <si>
    <t>監査委員費</t>
  </si>
  <si>
    <t>社会福祉費</t>
  </si>
  <si>
    <t>児童福祉費</t>
  </si>
  <si>
    <t>災害救助費</t>
  </si>
  <si>
    <t>保健衛生費</t>
  </si>
  <si>
    <t>清掃費</t>
  </si>
  <si>
    <t>労働諸費</t>
  </si>
  <si>
    <t>農業費</t>
  </si>
  <si>
    <t>土木管理費</t>
  </si>
  <si>
    <t>道路橋梁費</t>
  </si>
  <si>
    <t>都市計画費</t>
  </si>
  <si>
    <t>住宅費</t>
  </si>
  <si>
    <t>教育総務費</t>
  </si>
  <si>
    <t>小学校費</t>
  </si>
  <si>
    <t>中学校費</t>
  </si>
  <si>
    <t>幼稚園費</t>
  </si>
  <si>
    <t>社会教育費</t>
  </si>
  <si>
    <t>保健体育費</t>
  </si>
  <si>
    <t>農林水産施設災害復旧費</t>
  </si>
  <si>
    <t>土木施設災害復旧費</t>
  </si>
  <si>
    <t>文教施設災害復旧費</t>
  </si>
  <si>
    <t>その他公共施設災害復旧費</t>
  </si>
  <si>
    <t>普通財産取得費</t>
  </si>
  <si>
    <t>一般管理費</t>
  </si>
  <si>
    <t>文書法規費</t>
  </si>
  <si>
    <t>広報広聴費</t>
  </si>
  <si>
    <t>財政管理費</t>
  </si>
  <si>
    <t>会計管理費</t>
  </si>
  <si>
    <t>財産管理費</t>
  </si>
  <si>
    <t>企画費</t>
  </si>
  <si>
    <t>情報管理費</t>
  </si>
  <si>
    <t>出張所費</t>
  </si>
  <si>
    <t>職員研修費</t>
  </si>
  <si>
    <t>交通安全対策費</t>
  </si>
  <si>
    <t>防犯費</t>
  </si>
  <si>
    <t>町民生活費</t>
  </si>
  <si>
    <t>諸費</t>
  </si>
  <si>
    <t>土地開発基金費</t>
  </si>
  <si>
    <t>財政調整基金費</t>
  </si>
  <si>
    <t>減債基金費</t>
  </si>
  <si>
    <t>庁舎建設基金費</t>
  </si>
  <si>
    <t>まちづくり推進基金費</t>
  </si>
  <si>
    <t>国際親善交流基金費</t>
  </si>
  <si>
    <t>災害救助基金費</t>
  </si>
  <si>
    <t>地域福祉基金費</t>
  </si>
  <si>
    <t>産業振興基金費</t>
  </si>
  <si>
    <t>東日本大震災復興推進基金費</t>
  </si>
  <si>
    <t>税務総務費</t>
  </si>
  <si>
    <t>賦課徴収費</t>
  </si>
  <si>
    <t>選挙管理委員会費</t>
  </si>
  <si>
    <t>選挙啓発費</t>
  </si>
  <si>
    <t>栃木県議会議員選挙費</t>
  </si>
  <si>
    <t>統計調査総務費</t>
  </si>
  <si>
    <t>諸統計調査費</t>
  </si>
  <si>
    <t>社会福祉総務費</t>
  </si>
  <si>
    <t>高齢者福祉費</t>
  </si>
  <si>
    <t>社会福祉施設費</t>
  </si>
  <si>
    <t>国民年金費</t>
  </si>
  <si>
    <t>障害者福祉費</t>
  </si>
  <si>
    <t>児童福祉総務費</t>
  </si>
  <si>
    <t>母子福祉費</t>
  </si>
  <si>
    <t>保育園費</t>
  </si>
  <si>
    <t>児童館費</t>
  </si>
  <si>
    <t>障害児通園ホーム費</t>
  </si>
  <si>
    <t>保健衛生総務費</t>
  </si>
  <si>
    <t>健康増進費</t>
  </si>
  <si>
    <t>母子保健費</t>
  </si>
  <si>
    <t>環境衛生費</t>
  </si>
  <si>
    <t>精神衛生費</t>
  </si>
  <si>
    <t>保健福祉施設費</t>
  </si>
  <si>
    <t>清掃総務費</t>
  </si>
  <si>
    <t>塵芥処理費</t>
  </si>
  <si>
    <t>し尿処理費</t>
  </si>
  <si>
    <t>農業委員会費</t>
  </si>
  <si>
    <t>農業総務費</t>
  </si>
  <si>
    <t>農業振興費</t>
  </si>
  <si>
    <t>畜産業費</t>
  </si>
  <si>
    <t>農地費</t>
  </si>
  <si>
    <t>地籍調査費</t>
  </si>
  <si>
    <t>ふれあい女性センター費</t>
  </si>
  <si>
    <t>商工総務費</t>
  </si>
  <si>
    <t>商工業振興費</t>
  </si>
  <si>
    <t>観光費</t>
  </si>
  <si>
    <t>おもちゃ博物館費</t>
  </si>
  <si>
    <t>土木総務費</t>
  </si>
  <si>
    <t>道路橋梁総務費</t>
  </si>
  <si>
    <t>道路維持費</t>
  </si>
  <si>
    <t>道路新設改良費</t>
  </si>
  <si>
    <t>都市計画総務費</t>
  </si>
  <si>
    <t>土地区画整理費</t>
  </si>
  <si>
    <t>街路費</t>
  </si>
  <si>
    <t>公共下水道費</t>
  </si>
  <si>
    <t>公園費</t>
  </si>
  <si>
    <t>住宅管理費</t>
  </si>
  <si>
    <t>常備消防費</t>
  </si>
  <si>
    <t>非常備消防費</t>
  </si>
  <si>
    <t>消防施設費</t>
  </si>
  <si>
    <t>水防費</t>
  </si>
  <si>
    <t>災害対策費</t>
  </si>
  <si>
    <t>教育委員会費</t>
  </si>
  <si>
    <t>事務局費</t>
  </si>
  <si>
    <t>学校管理費</t>
  </si>
  <si>
    <t>教育振興費</t>
  </si>
  <si>
    <t>幼稚園振興費</t>
  </si>
  <si>
    <t>社会教育総務費</t>
  </si>
  <si>
    <t>公民館費</t>
  </si>
  <si>
    <t>図書館費</t>
  </si>
  <si>
    <t>歴史民俗資料館費</t>
  </si>
  <si>
    <t>ふれあい広場費</t>
  </si>
  <si>
    <t>生涯学習館費</t>
  </si>
  <si>
    <t>保健体育総務費</t>
  </si>
  <si>
    <t>体育施設費</t>
  </si>
  <si>
    <t>農業用施設災害復旧費</t>
  </si>
  <si>
    <t>道路橋梁災害復旧費</t>
  </si>
  <si>
    <t>公立学校施設災害復旧費</t>
  </si>
  <si>
    <t>公共施設災害復旧費</t>
  </si>
  <si>
    <t>元金</t>
  </si>
  <si>
    <t>利子</t>
  </si>
  <si>
    <t>土地建物取得費</t>
  </si>
  <si>
    <t>有価証券取得費</t>
  </si>
  <si>
    <t>町長部局</t>
  </si>
  <si>
    <t>総務部</t>
  </si>
  <si>
    <t>総合政策課</t>
  </si>
  <si>
    <t>税務課</t>
  </si>
  <si>
    <t>民生部</t>
  </si>
  <si>
    <t>住民課</t>
  </si>
  <si>
    <t>生活環境課</t>
  </si>
  <si>
    <t>健康福祉課</t>
  </si>
  <si>
    <t>こども未来課</t>
  </si>
  <si>
    <t>経済部</t>
  </si>
  <si>
    <t>農政課</t>
  </si>
  <si>
    <t>商工観光課</t>
  </si>
  <si>
    <t>建設部</t>
  </si>
  <si>
    <t>建設課</t>
  </si>
  <si>
    <t>都市計画課</t>
  </si>
  <si>
    <t>下水道課</t>
  </si>
  <si>
    <t>水道課</t>
  </si>
  <si>
    <t>教育委員会事務局</t>
  </si>
  <si>
    <t>学校教育課</t>
  </si>
  <si>
    <t>生涯学習課</t>
  </si>
  <si>
    <t>スポーツ振興課</t>
  </si>
  <si>
    <t>議会事務局</t>
  </si>
  <si>
    <t>会計課</t>
  </si>
  <si>
    <t>農業委員会事務局</t>
  </si>
  <si>
    <t>監査委員事務局</t>
  </si>
  <si>
    <t>下都賀郡壬生町</t>
  </si>
  <si>
    <t>ｼﾓﾂｶﾞｸﾞﾝﾐﾌﾞﾏﾁ</t>
  </si>
  <si>
    <t>あけぼの町</t>
  </si>
  <si>
    <t>ｱｹﾎﾞﾉﾁｮｳ</t>
  </si>
  <si>
    <t>いずみ町</t>
  </si>
  <si>
    <t>ｲｽﾞﾐﾁｮｳ</t>
  </si>
  <si>
    <t>駅東町</t>
  </si>
  <si>
    <t>ｴｷﾋｶﾞｼﾏﾁ</t>
  </si>
  <si>
    <t>落合</t>
  </si>
  <si>
    <t>ｵﾁｱｲ</t>
  </si>
  <si>
    <t>おもちゃのまち</t>
  </si>
  <si>
    <t>ｵﾓﾁｬﾉﾏﾁ</t>
  </si>
  <si>
    <t>表町</t>
  </si>
  <si>
    <t>ｵﾓﾃﾏﾁ</t>
  </si>
  <si>
    <t>上稲葉</t>
  </si>
  <si>
    <t>ｶﾐｲﾅﾊﾞ</t>
  </si>
  <si>
    <t>上田</t>
  </si>
  <si>
    <t>ｶﾐﾀﾞ</t>
  </si>
  <si>
    <t>北小林</t>
  </si>
  <si>
    <t>ｷﾀｺﾊﾞﾔｼ</t>
  </si>
  <si>
    <t>国谷</t>
  </si>
  <si>
    <t>ｸﾆﾔ</t>
  </si>
  <si>
    <t>寿町</t>
  </si>
  <si>
    <t>ｺﾄﾌﾞｷﾁｮｳ</t>
  </si>
  <si>
    <t>幸町</t>
  </si>
  <si>
    <t>ｻｲﾜｲﾁｮｳ</t>
  </si>
  <si>
    <t>至宝</t>
  </si>
  <si>
    <t>ｼﾎｳ</t>
  </si>
  <si>
    <t>下稲葉</t>
  </si>
  <si>
    <t>ｼﾓｲﾅﾊﾞ</t>
  </si>
  <si>
    <t>助谷</t>
  </si>
  <si>
    <t>ｽｹｶﾞｲ</t>
  </si>
  <si>
    <t>大師町</t>
  </si>
  <si>
    <t>ﾀﾞｲｼﾏﾁ</t>
  </si>
  <si>
    <t>中央町</t>
  </si>
  <si>
    <t>ﾁｭｳｵｳﾁｮｳ</t>
  </si>
  <si>
    <t>通町</t>
    <phoneticPr fontId="2"/>
  </si>
  <si>
    <t>ﾄｵﾘﾏﾁ</t>
  </si>
  <si>
    <t>中泉</t>
  </si>
  <si>
    <t>ﾅｶｲｽﾞﾐ</t>
  </si>
  <si>
    <t>七ツ石</t>
  </si>
  <si>
    <t>ﾅﾅﾂｲｼ</t>
  </si>
  <si>
    <t>羽生田</t>
  </si>
  <si>
    <t>ﾊﾆｭｳﾀﾞ</t>
  </si>
  <si>
    <t>福和田</t>
  </si>
  <si>
    <t>ﾌｸﾜﾀﾞ</t>
  </si>
  <si>
    <t>藤井</t>
  </si>
  <si>
    <t>ﾌｼﾞｲ</t>
  </si>
  <si>
    <t>本丸</t>
  </si>
  <si>
    <t>ﾎﾝﾏﾙ</t>
  </si>
  <si>
    <t>緑町</t>
  </si>
  <si>
    <t>ﾐﾄﾞﾘﾁｮｳ</t>
  </si>
  <si>
    <t>壬生甲</t>
  </si>
  <si>
    <t>ﾐﾌﾞｺｳ</t>
  </si>
  <si>
    <t>壬生乙</t>
  </si>
  <si>
    <t>ﾐﾌﾞｵﾂ</t>
  </si>
  <si>
    <t>壬生丁</t>
  </si>
  <si>
    <t>ﾐﾌﾞﾃｲ</t>
  </si>
  <si>
    <t>みぶ羽生田産業団地</t>
  </si>
  <si>
    <t>ﾐﾌﾞﾊﾆｭｳﾀﾞｻﾝｷﾞｮｳﾀﾞﾝﾁ</t>
  </si>
  <si>
    <t>元町</t>
  </si>
  <si>
    <t>ﾓﾄﾏﾁ</t>
  </si>
  <si>
    <t>安塚</t>
  </si>
  <si>
    <t>ﾔｽﾂﾞｶ</t>
  </si>
  <si>
    <t>若草町</t>
  </si>
  <si>
    <t>ﾜｶｸｻﾁｮｳ</t>
  </si>
  <si>
    <t>総務部</t>
    <phoneticPr fontId="2"/>
  </si>
  <si>
    <t>総務課</t>
    <phoneticPr fontId="2"/>
  </si>
  <si>
    <t>国民健康保険事業特別会計</t>
    <phoneticPr fontId="6"/>
  </si>
  <si>
    <t>下水道事業特別会計</t>
  </si>
  <si>
    <t>介護保険事業特別会計</t>
  </si>
  <si>
    <t>後期高齢者医療事業特別会計</t>
  </si>
  <si>
    <t>農業集落排水事業特別会計</t>
    <phoneticPr fontId="2"/>
  </si>
  <si>
    <t>自治体用</t>
    <rPh sb="0" eb="3">
      <t>ジチタイ</t>
    </rPh>
    <rPh sb="3" eb="4">
      <t>ヨウ</t>
    </rPh>
    <phoneticPr fontId="2"/>
  </si>
  <si>
    <t>施設名</t>
    <rPh sb="0" eb="2">
      <t>シセツ</t>
    </rPh>
    <rPh sb="2" eb="3">
      <t>メイ</t>
    </rPh>
    <phoneticPr fontId="6"/>
  </si>
  <si>
    <t>本庁舎</t>
  </si>
  <si>
    <t>防災センター</t>
  </si>
  <si>
    <t>南犬飼出張所</t>
  </si>
  <si>
    <t>稲葉出張所</t>
  </si>
  <si>
    <t>睦地区コミュニティセンター</t>
  </si>
  <si>
    <t>安塚地区コミュニティセンター</t>
  </si>
  <si>
    <t>壬生町こども発達支援センタードリームキッズ</t>
  </si>
  <si>
    <t>壬生町立とおりまち保育園</t>
  </si>
  <si>
    <t>壬生町立やすづか保育園</t>
  </si>
  <si>
    <t>壬生町立いなば保育園</t>
  </si>
  <si>
    <t>壬生町立しもだい保育園</t>
  </si>
  <si>
    <t>壬生町立すけがい保育園</t>
  </si>
  <si>
    <t>壬生町児童館</t>
  </si>
  <si>
    <t>壬生町シルバーワークプラザ</t>
  </si>
  <si>
    <t>壬生町老人憩いの家富士見荘</t>
  </si>
  <si>
    <t>壬生町就労支援施設　むつみの森</t>
  </si>
  <si>
    <t>壬生町環境センター</t>
  </si>
  <si>
    <t>壬生町清掃センター</t>
  </si>
  <si>
    <t>壬生町クリーンセンター</t>
  </si>
  <si>
    <t>壬生町保健福祉センター</t>
  </si>
  <si>
    <t>壬生町ふれあい女性センター</t>
  </si>
  <si>
    <t>壬生町おもちゃ博物館</t>
  </si>
  <si>
    <t>壬生町中央配水場</t>
  </si>
  <si>
    <t>壬生町南部配水場</t>
  </si>
  <si>
    <t>壬生町北部配水場</t>
  </si>
  <si>
    <t>農業集落排水事業　上田地区処理施設</t>
  </si>
  <si>
    <t>農業集落排水事業　中泉地区処理施設</t>
  </si>
  <si>
    <t>農業集落排水事業　藤井地区処理施設</t>
  </si>
  <si>
    <t>農業集落排水事業　北小林・助谷地区処理施設</t>
  </si>
  <si>
    <t>農業集落排水事業　恵川地区処理施設</t>
  </si>
  <si>
    <t>壬生町北部処理場</t>
  </si>
  <si>
    <t>ひばりヶ丘団地</t>
  </si>
  <si>
    <t>下台団地</t>
  </si>
  <si>
    <t>ふれあい交流館</t>
  </si>
  <si>
    <t>地域交流拠点施設みらい館</t>
  </si>
  <si>
    <t>壬生町立壬生小学校</t>
  </si>
  <si>
    <t>壬生町立藤井小学校</t>
  </si>
  <si>
    <t>壬生町立壬生東小学校</t>
  </si>
  <si>
    <t>壬生町立稲葉小学校</t>
  </si>
  <si>
    <t>壬生町立羽生田小学校</t>
  </si>
  <si>
    <t>壬生町立壬生北小学校</t>
  </si>
  <si>
    <t>壬生町立安塚小学校</t>
  </si>
  <si>
    <t>壬生町立睦小学校</t>
  </si>
  <si>
    <t>壬生町立壬生中学校</t>
  </si>
  <si>
    <t>壬生町立南犬飼中学校</t>
  </si>
  <si>
    <t>壬生町立歴史民俗資料館</t>
  </si>
  <si>
    <t>壬生町立壬生中央公民館</t>
  </si>
  <si>
    <t>壬生町立稲葉地区公民館</t>
  </si>
  <si>
    <t>壬生町立南犬飼地区公民館</t>
  </si>
  <si>
    <t>北公民館</t>
  </si>
  <si>
    <t>壬生町立生涯学習館</t>
  </si>
  <si>
    <t>嘉陽が丘ふれあい広場</t>
  </si>
  <si>
    <t>壬生町立図書館</t>
  </si>
  <si>
    <t>壬生町総合運動場</t>
  </si>
  <si>
    <t>壬生町黒川の里ふれあいプール</t>
  </si>
  <si>
    <t>りすの公園</t>
    <rPh sb="3" eb="5">
      <t>コウエン</t>
    </rPh>
    <phoneticPr fontId="2"/>
  </si>
  <si>
    <t>安塚児童公園</t>
    <rPh sb="0" eb="2">
      <t>ヤスヅカ</t>
    </rPh>
    <rPh sb="2" eb="4">
      <t>ジドウ</t>
    </rPh>
    <rPh sb="4" eb="6">
      <t>コウエン</t>
    </rPh>
    <phoneticPr fontId="2"/>
  </si>
  <si>
    <t>きりんの公園</t>
    <rPh sb="4" eb="6">
      <t>コウエン</t>
    </rPh>
    <phoneticPr fontId="2"/>
  </si>
  <si>
    <t>ぞうさんの公園</t>
    <rPh sb="5" eb="7">
      <t>コウエン</t>
    </rPh>
    <phoneticPr fontId="2"/>
  </si>
  <si>
    <t>うさぎの公園</t>
    <rPh sb="4" eb="6">
      <t>コウエン</t>
    </rPh>
    <phoneticPr fontId="2"/>
  </si>
  <si>
    <t>どんぐり公園</t>
    <rPh sb="4" eb="6">
      <t>コウエン</t>
    </rPh>
    <phoneticPr fontId="2"/>
  </si>
  <si>
    <t>ちびっこ広場</t>
    <rPh sb="4" eb="6">
      <t>ヒロバ</t>
    </rPh>
    <phoneticPr fontId="2"/>
  </si>
  <si>
    <t>しゃらの木広場</t>
    <rPh sb="4" eb="5">
      <t>キ</t>
    </rPh>
    <rPh sb="5" eb="7">
      <t>ヒロバ</t>
    </rPh>
    <phoneticPr fontId="2"/>
  </si>
  <si>
    <t>あけぼの公園</t>
    <rPh sb="4" eb="6">
      <t>コウエン</t>
    </rPh>
    <phoneticPr fontId="2"/>
  </si>
  <si>
    <t>おもちゃのまち幼児公園</t>
    <rPh sb="7" eb="9">
      <t>ヨウジ</t>
    </rPh>
    <rPh sb="9" eb="11">
      <t>コウエン</t>
    </rPh>
    <phoneticPr fontId="2"/>
  </si>
  <si>
    <t>おもちゃのまち第一児童公園</t>
    <rPh sb="7" eb="9">
      <t>ダイイチ</t>
    </rPh>
    <rPh sb="9" eb="11">
      <t>ジドウ</t>
    </rPh>
    <rPh sb="11" eb="13">
      <t>コウエン</t>
    </rPh>
    <phoneticPr fontId="2"/>
  </si>
  <si>
    <t>おもちゃのまち第二児童公園</t>
    <rPh sb="7" eb="9">
      <t>ダイニ</t>
    </rPh>
    <rPh sb="9" eb="11">
      <t>ジドウ</t>
    </rPh>
    <rPh sb="11" eb="13">
      <t>コウエン</t>
    </rPh>
    <phoneticPr fontId="2"/>
  </si>
  <si>
    <t>おもちゃのまち第三児童公園</t>
    <rPh sb="7" eb="9">
      <t>ダイサン</t>
    </rPh>
    <rPh sb="9" eb="11">
      <t>ジドウ</t>
    </rPh>
    <rPh sb="11" eb="13">
      <t>コウエン</t>
    </rPh>
    <phoneticPr fontId="2"/>
  </si>
  <si>
    <t>おもちゃのまち第四児童公園</t>
    <rPh sb="7" eb="9">
      <t>ダイヨン</t>
    </rPh>
    <rPh sb="9" eb="11">
      <t>ジドウ</t>
    </rPh>
    <rPh sb="11" eb="13">
      <t>コウエン</t>
    </rPh>
    <phoneticPr fontId="2"/>
  </si>
  <si>
    <t>しほう公園</t>
    <rPh sb="3" eb="5">
      <t>コウエン</t>
    </rPh>
    <phoneticPr fontId="2"/>
  </si>
  <si>
    <t>いずみ公園</t>
    <rPh sb="3" eb="5">
      <t>コウエン</t>
    </rPh>
    <phoneticPr fontId="2"/>
  </si>
  <si>
    <t>つげの木公園</t>
    <rPh sb="3" eb="4">
      <t>キ</t>
    </rPh>
    <rPh sb="4" eb="6">
      <t>コウエン</t>
    </rPh>
    <phoneticPr fontId="2"/>
  </si>
  <si>
    <t>もみじ公園</t>
    <rPh sb="3" eb="5">
      <t>コウエン</t>
    </rPh>
    <phoneticPr fontId="2"/>
  </si>
  <si>
    <t>ささの葉公園</t>
    <rPh sb="3" eb="4">
      <t>ハ</t>
    </rPh>
    <rPh sb="4" eb="6">
      <t>コウエン</t>
    </rPh>
    <phoneticPr fontId="2"/>
  </si>
  <si>
    <t>いちょう公園</t>
    <rPh sb="4" eb="6">
      <t>コウエン</t>
    </rPh>
    <phoneticPr fontId="2"/>
  </si>
  <si>
    <t>かえで公園</t>
    <rPh sb="3" eb="5">
      <t>コウエン</t>
    </rPh>
    <phoneticPr fontId="2"/>
  </si>
  <si>
    <t>けやきの公園</t>
    <rPh sb="4" eb="6">
      <t>コウエン</t>
    </rPh>
    <phoneticPr fontId="2"/>
  </si>
  <si>
    <t>つつじの公園</t>
    <rPh sb="4" eb="6">
      <t>コウエン</t>
    </rPh>
    <phoneticPr fontId="2"/>
  </si>
  <si>
    <t>国谷第二児童公園</t>
    <rPh sb="0" eb="2">
      <t>クニヤ</t>
    </rPh>
    <rPh sb="2" eb="4">
      <t>ダイニ</t>
    </rPh>
    <rPh sb="4" eb="6">
      <t>ジドウ</t>
    </rPh>
    <rPh sb="6" eb="8">
      <t>コウエン</t>
    </rPh>
    <phoneticPr fontId="2"/>
  </si>
  <si>
    <t>国谷第一児童公園</t>
    <rPh sb="0" eb="2">
      <t>クニヤ</t>
    </rPh>
    <rPh sb="2" eb="4">
      <t>ダイイチ</t>
    </rPh>
    <rPh sb="4" eb="6">
      <t>ジドウ</t>
    </rPh>
    <rPh sb="6" eb="8">
      <t>コウエン</t>
    </rPh>
    <phoneticPr fontId="2"/>
  </si>
  <si>
    <t>落合児童公園</t>
    <rPh sb="0" eb="2">
      <t>オチアイ</t>
    </rPh>
    <rPh sb="2" eb="4">
      <t>ジドウ</t>
    </rPh>
    <rPh sb="4" eb="6">
      <t>コウエン</t>
    </rPh>
    <phoneticPr fontId="2"/>
  </si>
  <si>
    <t>東雲児童公園</t>
    <rPh sb="0" eb="2">
      <t>シノノメ</t>
    </rPh>
    <rPh sb="2" eb="4">
      <t>ジドウ</t>
    </rPh>
    <rPh sb="4" eb="6">
      <t>コウエン</t>
    </rPh>
    <phoneticPr fontId="2"/>
  </si>
  <si>
    <t>壬生駅東児童公園</t>
    <rPh sb="0" eb="2">
      <t>ミブ</t>
    </rPh>
    <rPh sb="2" eb="3">
      <t>エキ</t>
    </rPh>
    <rPh sb="3" eb="4">
      <t>ヒガシ</t>
    </rPh>
    <rPh sb="4" eb="6">
      <t>ジドウ</t>
    </rPh>
    <rPh sb="6" eb="8">
      <t>コウエン</t>
    </rPh>
    <phoneticPr fontId="2"/>
  </si>
  <si>
    <t>愛宕台児童公園</t>
    <rPh sb="0" eb="2">
      <t>アタゴ</t>
    </rPh>
    <rPh sb="2" eb="3">
      <t>ダイ</t>
    </rPh>
    <rPh sb="3" eb="5">
      <t>ジドウ</t>
    </rPh>
    <rPh sb="5" eb="7">
      <t>コウエン</t>
    </rPh>
    <phoneticPr fontId="2"/>
  </si>
  <si>
    <t>大師第一児童公園</t>
    <rPh sb="0" eb="2">
      <t>ダイシ</t>
    </rPh>
    <rPh sb="2" eb="4">
      <t>ダイイチ</t>
    </rPh>
    <rPh sb="4" eb="6">
      <t>ジドウ</t>
    </rPh>
    <rPh sb="6" eb="8">
      <t>コウエン</t>
    </rPh>
    <phoneticPr fontId="2"/>
  </si>
  <si>
    <t>壬生町城址公園</t>
    <rPh sb="0" eb="3">
      <t>ミブマチ</t>
    </rPh>
    <rPh sb="3" eb="5">
      <t>ジョウシ</t>
    </rPh>
    <rPh sb="5" eb="7">
      <t>コウエン</t>
    </rPh>
    <phoneticPr fontId="2"/>
  </si>
  <si>
    <t>大師第二児童公園</t>
    <rPh sb="0" eb="2">
      <t>ダイシ</t>
    </rPh>
    <rPh sb="2" eb="4">
      <t>ダイニ</t>
    </rPh>
    <rPh sb="4" eb="6">
      <t>ジドウ</t>
    </rPh>
    <rPh sb="6" eb="8">
      <t>コウエン</t>
    </rPh>
    <phoneticPr fontId="2"/>
  </si>
  <si>
    <t>駅東町ちびっこ広場</t>
    <rPh sb="0" eb="1">
      <t>エキ</t>
    </rPh>
    <rPh sb="1" eb="2">
      <t>ヒガシ</t>
    </rPh>
    <rPh sb="2" eb="3">
      <t>マチ</t>
    </rPh>
    <rPh sb="7" eb="9">
      <t>ヒロバ</t>
    </rPh>
    <phoneticPr fontId="2"/>
  </si>
  <si>
    <t>元町ちびっこ広場</t>
    <rPh sb="0" eb="2">
      <t>モトマチ</t>
    </rPh>
    <rPh sb="6" eb="8">
      <t>ヒロバ</t>
    </rPh>
    <phoneticPr fontId="2"/>
  </si>
  <si>
    <t>元町第二ちびっこ広場</t>
    <rPh sb="0" eb="2">
      <t>モトマチ</t>
    </rPh>
    <rPh sb="2" eb="4">
      <t>ダイニ</t>
    </rPh>
    <rPh sb="8" eb="10">
      <t>ヒロバ</t>
    </rPh>
    <phoneticPr fontId="2"/>
  </si>
  <si>
    <t>おさと西公園</t>
    <rPh sb="3" eb="4">
      <t>ニシ</t>
    </rPh>
    <rPh sb="4" eb="6">
      <t>コウエン</t>
    </rPh>
    <phoneticPr fontId="2"/>
  </si>
  <si>
    <t>おさと東公園</t>
    <rPh sb="3" eb="4">
      <t>ヒガシ</t>
    </rPh>
    <rPh sb="4" eb="6">
      <t>コウエン</t>
    </rPh>
    <phoneticPr fontId="2"/>
  </si>
  <si>
    <t>東雲公園</t>
    <rPh sb="0" eb="2">
      <t>シノノメ</t>
    </rPh>
    <rPh sb="2" eb="4">
      <t>コウエン</t>
    </rPh>
    <phoneticPr fontId="2"/>
  </si>
  <si>
    <t>壬生聖地公園</t>
    <rPh sb="0" eb="2">
      <t>ミブ</t>
    </rPh>
    <rPh sb="2" eb="4">
      <t>セイチ</t>
    </rPh>
    <rPh sb="4" eb="6">
      <t>コウエン</t>
    </rPh>
    <phoneticPr fontId="2"/>
  </si>
  <si>
    <t>壬生総合公園</t>
    <rPh sb="0" eb="2">
      <t>ミブ</t>
    </rPh>
    <rPh sb="2" eb="4">
      <t>ソウゴウ</t>
    </rPh>
    <rPh sb="4" eb="6">
      <t>コウエン</t>
    </rPh>
    <phoneticPr fontId="2"/>
  </si>
  <si>
    <t>みぶハイウェーパーク</t>
  </si>
  <si>
    <t>みぶ羽生田産業団地南広場</t>
    <rPh sb="2" eb="5">
      <t>ハニュウダ</t>
    </rPh>
    <rPh sb="5" eb="7">
      <t>サンギョウ</t>
    </rPh>
    <rPh sb="7" eb="9">
      <t>ダンチ</t>
    </rPh>
    <rPh sb="9" eb="10">
      <t>ミナミ</t>
    </rPh>
    <rPh sb="10" eb="12">
      <t>ヒロバ</t>
    </rPh>
    <phoneticPr fontId="2"/>
  </si>
  <si>
    <t>みぶ羽生田産業団地北広場</t>
    <rPh sb="2" eb="5">
      <t>ハニュウダ</t>
    </rPh>
    <rPh sb="5" eb="7">
      <t>サンギョウ</t>
    </rPh>
    <rPh sb="7" eb="9">
      <t>ダンチ</t>
    </rPh>
    <rPh sb="9" eb="10">
      <t>キタ</t>
    </rPh>
    <rPh sb="10" eb="12">
      <t>ヒロバ</t>
    </rPh>
    <phoneticPr fontId="2"/>
  </si>
  <si>
    <t>みぶ羽生田産業団地緩衝緑地</t>
    <rPh sb="2" eb="5">
      <t>ハニュウダ</t>
    </rPh>
    <rPh sb="5" eb="7">
      <t>サンギョウ</t>
    </rPh>
    <rPh sb="7" eb="9">
      <t>ダンチ</t>
    </rPh>
    <rPh sb="9" eb="11">
      <t>カンショウ</t>
    </rPh>
    <rPh sb="11" eb="13">
      <t>リョクチ</t>
    </rPh>
    <phoneticPr fontId="2"/>
  </si>
  <si>
    <t>虹の杜ニュータウン公園</t>
    <rPh sb="0" eb="1">
      <t>ニジ</t>
    </rPh>
    <rPh sb="2" eb="3">
      <t>モリ</t>
    </rPh>
    <rPh sb="9" eb="11">
      <t>コウエン</t>
    </rPh>
    <phoneticPr fontId="2"/>
  </si>
  <si>
    <t>表町ちびっこ広場</t>
    <rPh sb="0" eb="2">
      <t>オモテマチ</t>
    </rPh>
    <rPh sb="6" eb="8">
      <t>ヒロバ</t>
    </rPh>
    <phoneticPr fontId="2"/>
  </si>
  <si>
    <t>表町第二ちびっこ広場</t>
    <rPh sb="0" eb="2">
      <t>オモテマチ</t>
    </rPh>
    <rPh sb="2" eb="4">
      <t>ダイニ</t>
    </rPh>
    <rPh sb="8" eb="10">
      <t>ヒロバ</t>
    </rPh>
    <phoneticPr fontId="2"/>
  </si>
  <si>
    <t>安塚小前広場</t>
    <rPh sb="0" eb="2">
      <t>ヤスヅカ</t>
    </rPh>
    <rPh sb="2" eb="3">
      <t>ショウ</t>
    </rPh>
    <rPh sb="3" eb="4">
      <t>マエ</t>
    </rPh>
    <rPh sb="4" eb="6">
      <t>ヒロバ</t>
    </rPh>
    <phoneticPr fontId="2"/>
  </si>
  <si>
    <t>本丸一丁目広場</t>
    <rPh sb="0" eb="2">
      <t>ホンマル</t>
    </rPh>
    <rPh sb="2" eb="3">
      <t>イッ</t>
    </rPh>
    <rPh sb="3" eb="5">
      <t>チョウメ</t>
    </rPh>
    <rPh sb="5" eb="7">
      <t>ヒロバ</t>
    </rPh>
    <phoneticPr fontId="2"/>
  </si>
  <si>
    <t>安塚第二ちびっこ広場</t>
    <rPh sb="0" eb="2">
      <t>ヤスヅカ</t>
    </rPh>
    <rPh sb="2" eb="4">
      <t>ダイニ</t>
    </rPh>
    <rPh sb="8" eb="10">
      <t>ヒロバ</t>
    </rPh>
    <phoneticPr fontId="2"/>
  </si>
  <si>
    <t>安塚第三ちびっこ広場</t>
    <rPh sb="0" eb="2">
      <t>ヤスヅカ</t>
    </rPh>
    <rPh sb="2" eb="4">
      <t>ダイサン</t>
    </rPh>
    <rPh sb="8" eb="10">
      <t>ヒロバ</t>
    </rPh>
    <phoneticPr fontId="2"/>
  </si>
  <si>
    <t>安塚第四ちびっこ広場</t>
    <rPh sb="0" eb="2">
      <t>ヤスヅカ</t>
    </rPh>
    <rPh sb="2" eb="4">
      <t>ダイヨン</t>
    </rPh>
    <rPh sb="8" eb="10">
      <t>ヒロバ</t>
    </rPh>
    <phoneticPr fontId="2"/>
  </si>
  <si>
    <t>安塚第五ちびっこ広場</t>
    <rPh sb="0" eb="2">
      <t>ヤスヅカ</t>
    </rPh>
    <rPh sb="2" eb="4">
      <t>ダイゴ</t>
    </rPh>
    <rPh sb="8" eb="10">
      <t>ヒロバ</t>
    </rPh>
    <phoneticPr fontId="2"/>
  </si>
  <si>
    <t>あけぼの町ちびっこ広場</t>
    <rPh sb="4" eb="5">
      <t>マチ</t>
    </rPh>
    <rPh sb="9" eb="11">
      <t>ヒロバ</t>
    </rPh>
    <phoneticPr fontId="2"/>
  </si>
  <si>
    <t>西高野ちびっこ広場</t>
    <rPh sb="0" eb="1">
      <t>ニシ</t>
    </rPh>
    <rPh sb="1" eb="3">
      <t>タカノ</t>
    </rPh>
    <rPh sb="7" eb="9">
      <t>ヒロバ</t>
    </rPh>
    <phoneticPr fontId="2"/>
  </si>
  <si>
    <t>おもちゃのまちちびっこ広場</t>
    <rPh sb="11" eb="13">
      <t>ヒロバ</t>
    </rPh>
    <phoneticPr fontId="2"/>
  </si>
  <si>
    <t>元町第三ちびっこ広場</t>
    <rPh sb="0" eb="2">
      <t>モトマチ</t>
    </rPh>
    <rPh sb="2" eb="4">
      <t>ダイサン</t>
    </rPh>
    <rPh sb="8" eb="10">
      <t>ヒロバ</t>
    </rPh>
    <phoneticPr fontId="2"/>
  </si>
  <si>
    <t>中央町ちびっこ広場</t>
    <rPh sb="0" eb="3">
      <t>チュウオウチョウ</t>
    </rPh>
    <rPh sb="7" eb="9">
      <t>ヒロバ</t>
    </rPh>
    <phoneticPr fontId="2"/>
  </si>
  <si>
    <t>安塚小南公園</t>
    <rPh sb="0" eb="2">
      <t>ヤスヅカ</t>
    </rPh>
    <rPh sb="2" eb="3">
      <t>ショウ</t>
    </rPh>
    <rPh sb="3" eb="4">
      <t>ミナミ</t>
    </rPh>
    <rPh sb="4" eb="6">
      <t>コウエン</t>
    </rPh>
    <phoneticPr fontId="2"/>
  </si>
  <si>
    <t>安塚第六ちびっこ広場</t>
    <rPh sb="0" eb="2">
      <t>ヤスヅカ</t>
    </rPh>
    <rPh sb="2" eb="4">
      <t>ダイロク</t>
    </rPh>
    <rPh sb="8" eb="10">
      <t>ヒロバ</t>
    </rPh>
    <phoneticPr fontId="2"/>
  </si>
  <si>
    <t>表町第三ちびっこ広場</t>
    <rPh sb="0" eb="2">
      <t>オモテマチ</t>
    </rPh>
    <rPh sb="2" eb="4">
      <t>ダイサン</t>
    </rPh>
    <rPh sb="8" eb="10">
      <t>ヒロバ</t>
    </rPh>
    <phoneticPr fontId="2"/>
  </si>
  <si>
    <t>表町第四ちびっこ広場</t>
    <rPh sb="0" eb="2">
      <t>オモテマチ</t>
    </rPh>
    <rPh sb="2" eb="4">
      <t>ダイヨン</t>
    </rPh>
    <rPh sb="8" eb="10">
      <t>ヒロバ</t>
    </rPh>
    <phoneticPr fontId="2"/>
  </si>
  <si>
    <t>あけぼの第二ちびっこ広場</t>
    <rPh sb="4" eb="5">
      <t>ダイ</t>
    </rPh>
    <rPh sb="5" eb="6">
      <t>ニ</t>
    </rPh>
    <rPh sb="10" eb="12">
      <t>ヒロバ</t>
    </rPh>
    <phoneticPr fontId="2"/>
  </si>
  <si>
    <t>若草町広場</t>
    <rPh sb="0" eb="3">
      <t>ワカクサチョウ</t>
    </rPh>
    <rPh sb="3" eb="5">
      <t>ヒロバ</t>
    </rPh>
    <phoneticPr fontId="2"/>
  </si>
  <si>
    <t>安塚第七ちびっこ広場</t>
    <rPh sb="0" eb="2">
      <t>ヤスヅカ</t>
    </rPh>
    <rPh sb="2" eb="3">
      <t>ダイ</t>
    </rPh>
    <rPh sb="3" eb="4">
      <t>ナナ</t>
    </rPh>
    <rPh sb="8" eb="10">
      <t>ヒロバ</t>
    </rPh>
    <phoneticPr fontId="2"/>
  </si>
  <si>
    <t>安塚第八ちびっこ広場</t>
    <rPh sb="0" eb="2">
      <t>ヤスヅカ</t>
    </rPh>
    <rPh sb="2" eb="3">
      <t>ダイ</t>
    </rPh>
    <rPh sb="3" eb="4">
      <t>ハチ</t>
    </rPh>
    <rPh sb="8" eb="10">
      <t>ヒロバ</t>
    </rPh>
    <phoneticPr fontId="2"/>
  </si>
  <si>
    <t>至宝町二丁目広場（仮称）</t>
    <rPh sb="0" eb="2">
      <t>シホウ</t>
    </rPh>
    <rPh sb="2" eb="3">
      <t>チョウ</t>
    </rPh>
    <rPh sb="3" eb="6">
      <t>ニチョウメ</t>
    </rPh>
    <rPh sb="6" eb="8">
      <t>ヒロバ</t>
    </rPh>
    <rPh sb="9" eb="11">
      <t>カショウ</t>
    </rPh>
    <phoneticPr fontId="2"/>
  </si>
  <si>
    <t>安塚第九ちびっこ広場（仮称）</t>
    <rPh sb="0" eb="2">
      <t>ヤスヅカ</t>
    </rPh>
    <rPh sb="2" eb="3">
      <t>ダイ</t>
    </rPh>
    <rPh sb="3" eb="4">
      <t>キュウ</t>
    </rPh>
    <rPh sb="8" eb="10">
      <t>ヒロバ</t>
    </rPh>
    <rPh sb="11" eb="13">
      <t>カショウ</t>
    </rPh>
    <phoneticPr fontId="2"/>
  </si>
  <si>
    <t>中央町公園</t>
    <rPh sb="0" eb="2">
      <t>チュウオウ</t>
    </rPh>
    <rPh sb="2" eb="3">
      <t>チョウ</t>
    </rPh>
    <rPh sb="3" eb="5">
      <t>コウエン</t>
    </rPh>
    <phoneticPr fontId="2"/>
  </si>
  <si>
    <t>追沼団地広場</t>
    <rPh sb="0" eb="1">
      <t>オ</t>
    </rPh>
    <rPh sb="1" eb="2">
      <t>ヌマ</t>
    </rPh>
    <rPh sb="2" eb="4">
      <t>ダンチ</t>
    </rPh>
    <rPh sb="4" eb="6">
      <t>ヒロバ</t>
    </rPh>
    <phoneticPr fontId="2"/>
  </si>
  <si>
    <t>大師町緑地</t>
    <rPh sb="0" eb="2">
      <t>ダイシ</t>
    </rPh>
    <rPh sb="2" eb="3">
      <t>マチ</t>
    </rPh>
    <rPh sb="3" eb="5">
      <t>リョクチ</t>
    </rPh>
    <phoneticPr fontId="2"/>
  </si>
  <si>
    <t>絵画</t>
    <rPh sb="0" eb="2">
      <t>カイガ</t>
    </rPh>
    <phoneticPr fontId="2"/>
  </si>
  <si>
    <t>ｶｲｶﾞ</t>
  </si>
  <si>
    <t>一丁目8番33号</t>
    <rPh sb="0" eb="3">
      <t>イッチョウメ</t>
    </rPh>
    <rPh sb="4" eb="5">
      <t>バン</t>
    </rPh>
    <rPh sb="7" eb="8">
      <t>ゴウ</t>
    </rPh>
    <phoneticPr fontId="2"/>
  </si>
  <si>
    <t>ｲｯﾁｮｳﾒ8ﾊﾞﾝ33ｺﾞｳ</t>
  </si>
  <si>
    <t>教育</t>
  </si>
  <si>
    <t>判明</t>
  </si>
  <si>
    <t>甲冑</t>
    <rPh sb="0" eb="2">
      <t>カッチュウ</t>
    </rPh>
    <phoneticPr fontId="2"/>
  </si>
  <si>
    <t>ｶｯﾁｭｳ</t>
  </si>
  <si>
    <t>式</t>
  </si>
  <si>
    <t xml:space="preserve">染色作品① </t>
    <rPh sb="0" eb="2">
      <t>センショク</t>
    </rPh>
    <rPh sb="2" eb="4">
      <t>サクヒン</t>
    </rPh>
    <phoneticPr fontId="2"/>
  </si>
  <si>
    <t xml:space="preserve">ｾﾝｼｮｸｻｸﾋﾝ① </t>
  </si>
  <si>
    <t>染色作品②</t>
    <rPh sb="0" eb="2">
      <t>センショク</t>
    </rPh>
    <rPh sb="2" eb="4">
      <t>サクヒン</t>
    </rPh>
    <phoneticPr fontId="2"/>
  </si>
  <si>
    <t>ｾﾝｼｮｸｻｸﾋﾝ②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</si>
</sst>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[Red]\-#,##0;&quot;－&quot;"/>
    <numFmt numFmtId="177" formatCode="#,##0_);[Red]\(#,##0\)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[$-F800]dddd\,\ mmmm\ dd\,\ yyyy"/>
    <numFmt numFmtId="182" formatCode="0_);[Red]\(0\)"/>
    <numFmt numFmtId="183" formatCode="0.0_);[Red]\(0.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theme="10"/>
      <name val="メイリオ"/>
      <family val="2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2"/>
      <color theme="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7" fillId="0" borderId="0">
      <alignment vertical="top"/>
    </xf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top"/>
    </xf>
    <xf numFmtId="180" fontId="7" fillId="0" borderId="0" applyFont="0" applyFill="0" applyBorder="0" applyAlignment="0" applyProtection="0"/>
    <xf numFmtId="0" fontId="8" fillId="0" borderId="0" applyFill="0" applyBorder="0" applyProtection="0"/>
    <xf numFmtId="0" fontId="9" fillId="0" borderId="0" applyNumberFormat="0" applyFont="0" applyFill="0" applyBorder="0">
      <alignment horizontal="left" vertical="top" wrapText="1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6" fontId="7" fillId="0" borderId="0">
      <alignment vertical="top"/>
    </xf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1">
      <alignment vertical="center"/>
    </xf>
    <xf numFmtId="0" fontId="10" fillId="0" borderId="2" xfId="3" applyFont="1" applyFill="1" applyBorder="1" applyAlignment="1">
      <alignment horizontal="left" vertical="center" wrapText="1"/>
    </xf>
    <xf numFmtId="177" fontId="12" fillId="0" borderId="0" xfId="4" applyNumberFormat="1" applyFont="1" applyAlignment="1">
      <alignment vertical="center"/>
    </xf>
    <xf numFmtId="177" fontId="10" fillId="0" borderId="0" xfId="4" applyNumberFormat="1" applyFont="1" applyAlignment="1">
      <alignment vertical="center"/>
    </xf>
    <xf numFmtId="177" fontId="10" fillId="0" borderId="0" xfId="4" applyNumberFormat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177" fontId="14" fillId="0" borderId="0" xfId="16" applyNumberFormat="1" applyFont="1" applyAlignment="1">
      <alignment vertical="center"/>
    </xf>
    <xf numFmtId="177" fontId="14" fillId="0" borderId="0" xfId="4" applyNumberFormat="1" applyFont="1" applyAlignment="1">
      <alignment horizontal="center" vertical="center"/>
    </xf>
    <xf numFmtId="177" fontId="14" fillId="0" borderId="0" xfId="4" applyNumberFormat="1" applyFont="1" applyAlignment="1">
      <alignment vertical="center"/>
    </xf>
    <xf numFmtId="177" fontId="14" fillId="2" borderId="2" xfId="4" applyNumberFormat="1" applyFont="1" applyFill="1" applyBorder="1" applyAlignment="1">
      <alignment vertical="center"/>
    </xf>
    <xf numFmtId="0" fontId="10" fillId="2" borderId="2" xfId="3" applyFont="1" applyFill="1" applyBorder="1" applyAlignment="1">
      <alignment horizontal="center" vertical="center" wrapText="1"/>
    </xf>
    <xf numFmtId="177" fontId="14" fillId="2" borderId="2" xfId="4" applyNumberFormat="1" applyFont="1" applyFill="1" applyBorder="1" applyAlignment="1">
      <alignment horizontal="center" vertical="center" wrapText="1"/>
    </xf>
    <xf numFmtId="177" fontId="14" fillId="0" borderId="2" xfId="4" applyNumberFormat="1" applyFont="1" applyBorder="1" applyAlignment="1">
      <alignment vertical="center"/>
    </xf>
    <xf numFmtId="177" fontId="14" fillId="0" borderId="2" xfId="4" applyNumberFormat="1" applyFont="1" applyBorder="1" applyAlignment="1">
      <alignment vertical="center" wrapText="1"/>
    </xf>
    <xf numFmtId="177" fontId="14" fillId="0" borderId="0" xfId="4" applyNumberFormat="1" applyFont="1" applyBorder="1" applyAlignment="1">
      <alignment vertical="center" wrapText="1"/>
    </xf>
    <xf numFmtId="177" fontId="14" fillId="0" borderId="2" xfId="4" applyNumberFormat="1" applyFont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177" fontId="15" fillId="0" borderId="0" xfId="4" applyNumberFormat="1" applyFont="1" applyFill="1" applyAlignment="1">
      <alignment vertical="center"/>
    </xf>
    <xf numFmtId="177" fontId="14" fillId="0" borderId="0" xfId="16" applyNumberFormat="1" applyFont="1" applyBorder="1" applyAlignment="1">
      <alignment vertical="center"/>
    </xf>
    <xf numFmtId="181" fontId="10" fillId="0" borderId="0" xfId="4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38" fontId="10" fillId="0" borderId="2" xfId="19" applyFont="1" applyFill="1" applyBorder="1" applyAlignment="1">
      <alignment horizontal="left" vertical="center" wrapText="1"/>
    </xf>
    <xf numFmtId="38" fontId="3" fillId="0" borderId="0" xfId="19" applyFont="1">
      <alignment vertical="center"/>
    </xf>
    <xf numFmtId="38" fontId="0" fillId="0" borderId="0" xfId="19" applyFont="1">
      <alignment vertical="center"/>
    </xf>
    <xf numFmtId="0" fontId="10" fillId="4" borderId="0" xfId="3" applyFont="1" applyFill="1" applyBorder="1" applyAlignment="1">
      <alignment horizontal="center" vertical="center" wrapText="1"/>
    </xf>
    <xf numFmtId="182" fontId="3" fillId="0" borderId="0" xfId="1" applyNumberFormat="1">
      <alignment vertical="center"/>
    </xf>
    <xf numFmtId="182" fontId="0" fillId="0" borderId="0" xfId="0" applyNumberFormat="1">
      <alignment vertical="center"/>
    </xf>
    <xf numFmtId="183" fontId="10" fillId="0" borderId="2" xfId="3" applyNumberFormat="1" applyFont="1" applyFill="1" applyBorder="1" applyAlignment="1">
      <alignment horizontal="left" vertical="center" wrapText="1"/>
    </xf>
    <xf numFmtId="177" fontId="10" fillId="0" borderId="0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6" borderId="2" xfId="3" applyFont="1" applyFill="1" applyBorder="1" applyAlignment="1">
      <alignment horizontal="left" vertical="center" wrapText="1"/>
    </xf>
    <xf numFmtId="177" fontId="10" fillId="7" borderId="11" xfId="4" applyNumberFormat="1" applyFont="1" applyFill="1" applyBorder="1" applyAlignment="1">
      <alignment vertical="center" wrapText="1"/>
    </xf>
    <xf numFmtId="177" fontId="17" fillId="0" borderId="0" xfId="16" applyNumberFormat="1" applyFont="1" applyAlignment="1">
      <alignment vertical="center"/>
    </xf>
    <xf numFmtId="182" fontId="17" fillId="0" borderId="0" xfId="16" applyNumberFormat="1" applyFont="1" applyAlignment="1">
      <alignment horizontal="left" vertical="center"/>
    </xf>
    <xf numFmtId="49" fontId="18" fillId="5" borderId="2" xfId="0" applyNumberFormat="1" applyFont="1" applyFill="1" applyBorder="1" applyAlignment="1">
      <alignment horizontal="left" vertical="center"/>
    </xf>
    <xf numFmtId="182" fontId="3" fillId="2" borderId="2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vertical="center" textRotation="255" wrapText="1"/>
    </xf>
    <xf numFmtId="49" fontId="18" fillId="5" borderId="2" xfId="0" applyNumberFormat="1" applyFont="1" applyFill="1" applyBorder="1" applyAlignment="1">
      <alignment vertical="center" textRotation="255"/>
    </xf>
    <xf numFmtId="49" fontId="18" fillId="2" borderId="3" xfId="0" applyNumberFormat="1" applyFont="1" applyFill="1" applyBorder="1" applyAlignment="1">
      <alignment vertical="center" textRotation="255"/>
    </xf>
    <xf numFmtId="182" fontId="3" fillId="3" borderId="10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>
      <alignment vertical="center"/>
    </xf>
    <xf numFmtId="182" fontId="3" fillId="0" borderId="10" xfId="0" applyNumberFormat="1" applyFont="1" applyBorder="1" applyAlignment="1">
      <alignment horizontal="left" vertical="center"/>
    </xf>
    <xf numFmtId="177" fontId="17" fillId="0" borderId="10" xfId="16" applyNumberFormat="1" applyFont="1" applyBorder="1" applyAlignment="1">
      <alignment vertical="center"/>
    </xf>
    <xf numFmtId="182" fontId="3" fillId="0" borderId="0" xfId="0" applyNumberFormat="1" applyFont="1" applyBorder="1" applyAlignment="1">
      <alignment horizontal="left" vertical="center"/>
    </xf>
    <xf numFmtId="177" fontId="17" fillId="0" borderId="0" xfId="16" applyNumberFormat="1" applyFont="1" applyBorder="1" applyAlignment="1">
      <alignment vertical="center"/>
    </xf>
    <xf numFmtId="182" fontId="17" fillId="0" borderId="0" xfId="16" applyNumberFormat="1" applyFont="1" applyBorder="1" applyAlignment="1">
      <alignment horizontal="left" vertical="center"/>
    </xf>
    <xf numFmtId="0" fontId="10" fillId="8" borderId="2" xfId="3" applyFont="1" applyFill="1" applyBorder="1" applyAlignment="1">
      <alignment horizontal="left" vertical="center" wrapText="1"/>
    </xf>
    <xf numFmtId="177" fontId="10" fillId="9" borderId="5" xfId="4" applyNumberFormat="1" applyFont="1" applyFill="1" applyBorder="1" applyAlignment="1">
      <alignment horizontal="center" vertical="center" wrapText="1"/>
    </xf>
    <xf numFmtId="177" fontId="10" fillId="9" borderId="6" xfId="4" applyNumberFormat="1" applyFont="1" applyFill="1" applyBorder="1" applyAlignment="1">
      <alignment horizontal="center" vertical="center" wrapText="1"/>
    </xf>
    <xf numFmtId="182" fontId="10" fillId="0" borderId="2" xfId="3" applyNumberFormat="1" applyFont="1" applyFill="1" applyBorder="1" applyAlignment="1">
      <alignment horizontal="left" vertical="center" wrapText="1"/>
    </xf>
    <xf numFmtId="177" fontId="10" fillId="9" borderId="2" xfId="4" applyNumberFormat="1" applyFont="1" applyFill="1" applyBorder="1" applyAlignment="1">
      <alignment horizontal="center" vertical="center" wrapText="1"/>
    </xf>
    <xf numFmtId="0" fontId="10" fillId="9" borderId="5" xfId="3" applyFont="1" applyFill="1" applyBorder="1" applyAlignment="1">
      <alignment vertical="center" wrapText="1"/>
    </xf>
    <xf numFmtId="0" fontId="10" fillId="9" borderId="9" xfId="3" applyFont="1" applyFill="1" applyBorder="1" applyAlignment="1">
      <alignment vertical="center" wrapText="1"/>
    </xf>
    <xf numFmtId="0" fontId="10" fillId="9" borderId="6" xfId="3" applyFont="1" applyFill="1" applyBorder="1" applyAlignment="1">
      <alignment vertical="center" wrapText="1"/>
    </xf>
    <xf numFmtId="0" fontId="10" fillId="9" borderId="5" xfId="3" applyFont="1" applyFill="1" applyBorder="1" applyAlignment="1">
      <alignment vertical="center"/>
    </xf>
    <xf numFmtId="0" fontId="10" fillId="9" borderId="9" xfId="3" applyFont="1" applyFill="1" applyBorder="1" applyAlignment="1">
      <alignment vertical="center"/>
    </xf>
    <xf numFmtId="0" fontId="10" fillId="9" borderId="6" xfId="3" applyFont="1" applyFill="1" applyBorder="1" applyAlignment="1">
      <alignment vertical="center"/>
    </xf>
    <xf numFmtId="0" fontId="10" fillId="9" borderId="8" xfId="3" applyFont="1" applyFill="1" applyBorder="1" applyAlignment="1">
      <alignment horizontal="center" vertical="center" wrapText="1"/>
    </xf>
    <xf numFmtId="0" fontId="10" fillId="9" borderId="4" xfId="3" applyFont="1" applyFill="1" applyBorder="1" applyAlignment="1">
      <alignment horizontal="center" vertical="center" wrapText="1"/>
    </xf>
    <xf numFmtId="0" fontId="10" fillId="9" borderId="2" xfId="3" applyFont="1" applyFill="1" applyBorder="1" applyAlignment="1">
      <alignment horizontal="center" vertical="center" wrapText="1"/>
    </xf>
    <xf numFmtId="182" fontId="10" fillId="9" borderId="2" xfId="3" applyNumberFormat="1" applyFont="1" applyFill="1" applyBorder="1" applyAlignment="1">
      <alignment horizontal="center" vertical="center" wrapText="1"/>
    </xf>
    <xf numFmtId="177" fontId="10" fillId="9" borderId="3" xfId="4" applyNumberFormat="1" applyFont="1" applyFill="1" applyBorder="1" applyAlignment="1">
      <alignment horizontal="center" vertical="center" wrapText="1"/>
    </xf>
    <xf numFmtId="177" fontId="10" fillId="9" borderId="9" xfId="4" applyNumberFormat="1" applyFont="1" applyFill="1" applyBorder="1" applyAlignment="1">
      <alignment horizontal="center" vertical="center" wrapText="1"/>
    </xf>
    <xf numFmtId="177" fontId="10" fillId="9" borderId="8" xfId="4" applyNumberFormat="1" applyFont="1" applyFill="1" applyBorder="1" applyAlignment="1">
      <alignment horizontal="center" vertical="center" wrapText="1"/>
    </xf>
    <xf numFmtId="177" fontId="10" fillId="9" borderId="1" xfId="4" applyNumberFormat="1" applyFont="1" applyFill="1" applyBorder="1" applyAlignment="1">
      <alignment horizontal="center" vertical="center" wrapText="1"/>
    </xf>
    <xf numFmtId="177" fontId="10" fillId="9" borderId="7" xfId="4" applyNumberFormat="1" applyFont="1" applyFill="1" applyBorder="1" applyAlignment="1">
      <alignment horizontal="center" vertical="center" wrapText="1"/>
    </xf>
    <xf numFmtId="0" fontId="0" fillId="8" borderId="13" xfId="0" applyFill="1" applyBorder="1">
      <alignment vertical="center"/>
    </xf>
    <xf numFmtId="177" fontId="10" fillId="0" borderId="2" xfId="4" applyNumberFormat="1" applyFont="1" applyFill="1" applyBorder="1" applyAlignment="1">
      <alignment horizontal="center" vertical="center" wrapText="1"/>
    </xf>
    <xf numFmtId="177" fontId="14" fillId="0" borderId="2" xfId="16" applyNumberFormat="1" applyFont="1" applyBorder="1" applyAlignment="1">
      <alignment vertical="center"/>
    </xf>
    <xf numFmtId="177" fontId="14" fillId="0" borderId="0" xfId="4" applyNumberFormat="1" applyFont="1" applyBorder="1" applyAlignment="1">
      <alignment horizontal="center" vertical="center"/>
    </xf>
    <xf numFmtId="182" fontId="10" fillId="0" borderId="2" xfId="4" applyNumberFormat="1" applyFont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0" fillId="6" borderId="13" xfId="3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vertical="center" wrapText="1"/>
    </xf>
    <xf numFmtId="0" fontId="17" fillId="11" borderId="2" xfId="0" applyNumberFormat="1" applyFont="1" applyFill="1" applyBorder="1" applyAlignment="1">
      <alignment horizontal="center" vertical="center" wrapText="1"/>
    </xf>
    <xf numFmtId="0" fontId="21" fillId="11" borderId="2" xfId="2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vertical="center" wrapText="1"/>
    </xf>
    <xf numFmtId="0" fontId="21" fillId="11" borderId="2" xfId="20" applyFont="1" applyFill="1" applyBorder="1" applyAlignment="1">
      <alignment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21" fillId="11" borderId="2" xfId="2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/>
    </xf>
    <xf numFmtId="0" fontId="21" fillId="11" borderId="2" xfId="2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vertical="center" wrapText="1"/>
    </xf>
    <xf numFmtId="0" fontId="17" fillId="12" borderId="2" xfId="0" applyFont="1" applyFill="1" applyBorder="1" applyAlignment="1">
      <alignment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vertical="center" wrapText="1"/>
    </xf>
    <xf numFmtId="177" fontId="14" fillId="0" borderId="2" xfId="16" applyNumberFormat="1" applyFont="1" applyBorder="1" applyAlignment="1">
      <alignment horizontal="right" vertical="center"/>
    </xf>
    <xf numFmtId="0" fontId="17" fillId="2" borderId="2" xfId="0" applyFont="1" applyFill="1" applyBorder="1" applyAlignment="1">
      <alignment vertical="center" wrapText="1"/>
    </xf>
    <xf numFmtId="38" fontId="10" fillId="8" borderId="2" xfId="19" applyFont="1" applyFill="1" applyBorder="1" applyAlignment="1">
      <alignment horizontal="left" vertical="center" wrapText="1"/>
    </xf>
    <xf numFmtId="182" fontId="10" fillId="0" borderId="12" xfId="4" applyNumberFormat="1" applyFont="1" applyBorder="1" applyAlignment="1">
      <alignment vertical="center" wrapText="1"/>
    </xf>
    <xf numFmtId="177" fontId="17" fillId="7" borderId="11" xfId="4" applyNumberFormat="1" applyFont="1" applyFill="1" applyBorder="1" applyAlignment="1">
      <alignment vertical="center" wrapText="1"/>
    </xf>
    <xf numFmtId="181" fontId="17" fillId="0" borderId="12" xfId="4" applyNumberFormat="1" applyFont="1" applyBorder="1" applyAlignment="1">
      <alignment vertical="center" wrapText="1"/>
    </xf>
    <xf numFmtId="182" fontId="17" fillId="0" borderId="12" xfId="4" applyNumberFormat="1" applyFont="1" applyBorder="1" applyAlignment="1">
      <alignment vertical="center" wrapText="1"/>
    </xf>
    <xf numFmtId="177" fontId="17" fillId="0" borderId="0" xfId="4" applyNumberFormat="1" applyFont="1" applyFill="1" applyBorder="1" applyAlignment="1">
      <alignment vertical="center" wrapText="1"/>
    </xf>
    <xf numFmtId="182" fontId="17" fillId="0" borderId="14" xfId="4" applyNumberFormat="1" applyFont="1" applyBorder="1" applyAlignment="1">
      <alignment vertical="center" wrapText="1"/>
    </xf>
    <xf numFmtId="177" fontId="17" fillId="0" borderId="0" xfId="16" applyNumberFormat="1" applyFont="1" applyAlignment="1">
      <alignment horizontal="center" vertical="center"/>
    </xf>
    <xf numFmtId="177" fontId="17" fillId="9" borderId="0" xfId="16" applyNumberFormat="1" applyFont="1" applyFill="1" applyAlignment="1">
      <alignment vertical="center"/>
    </xf>
    <xf numFmtId="177" fontId="17" fillId="9" borderId="2" xfId="16" applyNumberFormat="1" applyFont="1" applyFill="1" applyBorder="1" applyAlignment="1">
      <alignment vertical="center"/>
    </xf>
    <xf numFmtId="177" fontId="17" fillId="12" borderId="2" xfId="16" applyNumberFormat="1" applyFont="1" applyFill="1" applyBorder="1" applyAlignment="1">
      <alignment vertical="center"/>
    </xf>
    <xf numFmtId="177" fontId="17" fillId="12" borderId="0" xfId="16" applyNumberFormat="1" applyFont="1" applyFill="1" applyAlignment="1">
      <alignment vertical="center"/>
    </xf>
    <xf numFmtId="177" fontId="17" fillId="13" borderId="0" xfId="16" applyNumberFormat="1" applyFont="1" applyFill="1" applyAlignment="1">
      <alignment vertical="center"/>
    </xf>
    <xf numFmtId="177" fontId="17" fillId="2" borderId="0" xfId="16" applyNumberFormat="1" applyFont="1" applyFill="1" applyAlignment="1">
      <alignment vertical="center"/>
    </xf>
    <xf numFmtId="177" fontId="17" fillId="14" borderId="0" xfId="16" applyNumberFormat="1" applyFont="1" applyFill="1" applyAlignment="1">
      <alignment vertical="center"/>
    </xf>
    <xf numFmtId="177" fontId="14" fillId="0" borderId="0" xfId="16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38" fontId="10" fillId="6" borderId="2" xfId="19" applyFont="1" applyFill="1" applyBorder="1" applyAlignment="1">
      <alignment horizontal="left" vertical="center" wrapText="1"/>
    </xf>
    <xf numFmtId="0" fontId="17" fillId="1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10" fillId="13" borderId="0" xfId="3" applyFont="1" applyFill="1" applyBorder="1" applyAlignment="1">
      <alignment vertical="center" wrapText="1"/>
    </xf>
    <xf numFmtId="177" fontId="14" fillId="13" borderId="0" xfId="16" applyNumberFormat="1" applyFont="1" applyFill="1" applyAlignment="1">
      <alignment vertical="center"/>
    </xf>
    <xf numFmtId="177" fontId="14" fillId="13" borderId="0" xfId="16" applyNumberFormat="1" applyFont="1" applyFill="1" applyAlignment="1">
      <alignment vertical="center" wrapText="1"/>
    </xf>
    <xf numFmtId="38" fontId="3" fillId="3" borderId="10" xfId="19" applyFont="1" applyFill="1" applyBorder="1">
      <alignment vertical="center"/>
    </xf>
    <xf numFmtId="38" fontId="17" fillId="0" borderId="10" xfId="19" applyFont="1" applyBorder="1" applyAlignment="1">
      <alignment vertical="center"/>
    </xf>
    <xf numFmtId="177" fontId="14" fillId="0" borderId="0" xfId="16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8" borderId="2" xfId="3" applyFont="1" applyFill="1" applyBorder="1" applyAlignment="1">
      <alignment horizontal="center" vertical="center" wrapText="1"/>
    </xf>
    <xf numFmtId="177" fontId="14" fillId="0" borderId="0" xfId="16" applyNumberFormat="1" applyFont="1" applyAlignment="1" applyProtection="1">
      <alignment vertical="center"/>
      <protection locked="0"/>
    </xf>
    <xf numFmtId="177" fontId="14" fillId="8" borderId="2" xfId="4" applyNumberFormat="1" applyFont="1" applyFill="1" applyBorder="1" applyAlignment="1" applyProtection="1">
      <alignment horizontal="center" vertical="center"/>
      <protection locked="0"/>
    </xf>
    <xf numFmtId="177" fontId="14" fillId="0" borderId="4" xfId="4" applyNumberFormat="1" applyFont="1" applyBorder="1" applyAlignment="1" applyProtection="1">
      <alignment vertical="center"/>
      <protection locked="0"/>
    </xf>
    <xf numFmtId="177" fontId="14" fillId="0" borderId="2" xfId="4" applyNumberFormat="1" applyFont="1" applyBorder="1" applyAlignment="1" applyProtection="1">
      <alignment vertical="center"/>
      <protection locked="0"/>
    </xf>
    <xf numFmtId="177" fontId="14" fillId="8" borderId="5" xfId="4" applyNumberFormat="1" applyFont="1" applyFill="1" applyBorder="1" applyAlignment="1" applyProtection="1">
      <alignment vertical="center"/>
      <protection locked="0"/>
    </xf>
    <xf numFmtId="177" fontId="14" fillId="0" borderId="2" xfId="4" applyNumberFormat="1" applyFont="1" applyBorder="1" applyAlignment="1" applyProtection="1">
      <alignment vertical="center" wrapText="1"/>
      <protection locked="0"/>
    </xf>
    <xf numFmtId="177" fontId="14" fillId="0" borderId="0" xfId="4" applyNumberFormat="1" applyFont="1" applyAlignment="1" applyProtection="1">
      <alignment vertical="center"/>
      <protection locked="0"/>
    </xf>
    <xf numFmtId="177" fontId="14" fillId="0" borderId="0" xfId="4" applyNumberFormat="1" applyFont="1" applyAlignment="1" applyProtection="1">
      <alignment horizontal="center" vertical="center"/>
      <protection locked="0"/>
    </xf>
    <xf numFmtId="177" fontId="14" fillId="0" borderId="4" xfId="4" applyNumberFormat="1" applyFont="1" applyBorder="1" applyAlignment="1" applyProtection="1">
      <alignment horizontal="left" vertical="center" wrapText="1"/>
      <protection locked="0"/>
    </xf>
    <xf numFmtId="177" fontId="14" fillId="0" borderId="2" xfId="4" applyNumberFormat="1" applyFont="1" applyBorder="1" applyAlignment="1" applyProtection="1">
      <alignment horizontal="left" vertical="center"/>
      <protection locked="0"/>
    </xf>
    <xf numFmtId="177" fontId="14" fillId="0" borderId="2" xfId="16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0" fillId="8" borderId="2" xfId="3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7" fontId="14" fillId="0" borderId="0" xfId="16" applyNumberFormat="1" applyFont="1" applyBorder="1" applyAlignment="1" applyProtection="1">
      <alignment vertical="center"/>
      <protection locked="0"/>
    </xf>
    <xf numFmtId="177" fontId="14" fillId="13" borderId="0" xfId="4" applyNumberFormat="1" applyFont="1" applyFill="1" applyAlignment="1" applyProtection="1">
      <alignment horizontal="left" vertical="center"/>
      <protection locked="0"/>
    </xf>
    <xf numFmtId="177" fontId="14" fillId="13" borderId="0" xfId="16" applyNumberFormat="1" applyFont="1" applyFill="1" applyAlignment="1" applyProtection="1">
      <alignment vertical="center"/>
      <protection locked="0"/>
    </xf>
    <xf numFmtId="0" fontId="10" fillId="13" borderId="0" xfId="3" applyFont="1" applyFill="1" applyBorder="1" applyAlignment="1" applyProtection="1">
      <alignment vertical="center" wrapText="1"/>
      <protection locked="0"/>
    </xf>
    <xf numFmtId="177" fontId="14" fillId="0" borderId="2" xfId="4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82" fontId="3" fillId="12" borderId="2" xfId="0" applyNumberFormat="1" applyFont="1" applyFill="1" applyBorder="1" applyAlignment="1">
      <alignment horizontal="center" vertical="center"/>
    </xf>
    <xf numFmtId="49" fontId="18" fillId="12" borderId="3" xfId="0" applyNumberFormat="1" applyFont="1" applyFill="1" applyBorder="1" applyAlignment="1">
      <alignment vertical="center" textRotation="255"/>
    </xf>
    <xf numFmtId="177" fontId="22" fillId="0" borderId="0" xfId="16" applyNumberFormat="1" applyFont="1" applyBorder="1" applyAlignment="1">
      <alignment vertical="center"/>
    </xf>
    <xf numFmtId="177" fontId="14" fillId="16" borderId="0" xfId="16" applyNumberFormat="1" applyFont="1" applyFill="1" applyAlignment="1" applyProtection="1">
      <alignment vertical="center"/>
      <protection locked="0"/>
    </xf>
    <xf numFmtId="177" fontId="14" fillId="16" borderId="0" xfId="16" applyNumberFormat="1" applyFont="1" applyFill="1" applyAlignment="1">
      <alignment vertical="center"/>
    </xf>
    <xf numFmtId="0" fontId="10" fillId="16" borderId="0" xfId="3" applyFont="1" applyFill="1" applyBorder="1" applyAlignment="1">
      <alignment vertical="center" wrapText="1"/>
    </xf>
    <xf numFmtId="177" fontId="14" fillId="16" borderId="0" xfId="4" applyNumberFormat="1" applyFont="1" applyFill="1" applyAlignment="1">
      <alignment vertical="center"/>
    </xf>
    <xf numFmtId="177" fontId="14" fillId="16" borderId="0" xfId="4" applyNumberFormat="1" applyFont="1" applyFill="1" applyAlignment="1">
      <alignment horizontal="center" vertical="center"/>
    </xf>
    <xf numFmtId="0" fontId="10" fillId="16" borderId="0" xfId="3" applyFont="1" applyFill="1" applyBorder="1" applyAlignment="1" applyProtection="1">
      <alignment vertical="center" wrapText="1"/>
      <protection locked="0"/>
    </xf>
    <xf numFmtId="177" fontId="14" fillId="16" borderId="0" xfId="4" applyNumberFormat="1" applyFont="1" applyFill="1" applyAlignment="1" applyProtection="1">
      <alignment horizontal="center" vertical="center"/>
      <protection locked="0"/>
    </xf>
    <xf numFmtId="177" fontId="14" fillId="16" borderId="0" xfId="16" applyNumberFormat="1" applyFont="1" applyFill="1" applyBorder="1" applyAlignment="1">
      <alignment vertical="center"/>
    </xf>
    <xf numFmtId="177" fontId="14" fillId="16" borderId="0" xfId="4" applyNumberFormat="1" applyFont="1" applyFill="1" applyAlignment="1" applyProtection="1">
      <alignment vertical="center"/>
      <protection locked="0"/>
    </xf>
    <xf numFmtId="177" fontId="23" fillId="0" borderId="0" xfId="16" applyNumberFormat="1" applyFont="1" applyAlignment="1">
      <alignment vertical="center"/>
    </xf>
    <xf numFmtId="0" fontId="14" fillId="0" borderId="2" xfId="16" applyNumberFormat="1" applyFont="1" applyBorder="1" applyAlignment="1" applyProtection="1">
      <alignment horizontal="center" vertical="center"/>
      <protection locked="0"/>
    </xf>
    <xf numFmtId="177" fontId="14" fillId="0" borderId="2" xfId="16" applyNumberFormat="1" applyFont="1" applyFill="1" applyBorder="1" applyAlignment="1" applyProtection="1">
      <alignment vertical="center"/>
      <protection locked="0"/>
    </xf>
    <xf numFmtId="0" fontId="14" fillId="0" borderId="2" xfId="4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177" fontId="17" fillId="0" borderId="10" xfId="16" applyNumberFormat="1" applyFont="1" applyBorder="1" applyAlignment="1" applyProtection="1">
      <alignment vertical="center"/>
    </xf>
    <xf numFmtId="182" fontId="3" fillId="0" borderId="10" xfId="0" applyNumberFormat="1" applyFont="1" applyBorder="1" applyAlignment="1" applyProtection="1">
      <alignment horizontal="right" vertical="center"/>
    </xf>
    <xf numFmtId="0" fontId="17" fillId="0" borderId="10" xfId="16" applyNumberFormat="1" applyFont="1" applyBorder="1" applyAlignment="1" applyProtection="1">
      <alignment vertical="center"/>
    </xf>
    <xf numFmtId="177" fontId="14" fillId="12" borderId="2" xfId="4" applyNumberFormat="1" applyFont="1" applyFill="1" applyBorder="1" applyAlignment="1" applyProtection="1">
      <alignment horizontal="left" vertical="center"/>
      <protection locked="0"/>
    </xf>
    <xf numFmtId="177" fontId="14" fillId="14" borderId="2" xfId="4" applyNumberFormat="1" applyFont="1" applyFill="1" applyBorder="1" applyAlignment="1" applyProtection="1">
      <alignment horizontal="left" vertical="center"/>
      <protection locked="0"/>
    </xf>
    <xf numFmtId="177" fontId="14" fillId="0" borderId="2" xfId="4" applyNumberFormat="1" applyFont="1" applyFill="1" applyBorder="1" applyAlignment="1" applyProtection="1">
      <alignment horizontal="left" vertical="center"/>
      <protection locked="0"/>
    </xf>
    <xf numFmtId="177" fontId="14" fillId="11" borderId="2" xfId="4" applyNumberFormat="1" applyFont="1" applyFill="1" applyBorder="1" applyAlignment="1" applyProtection="1">
      <alignment horizontal="left" vertical="center"/>
      <protection locked="0"/>
    </xf>
    <xf numFmtId="177" fontId="14" fillId="17" borderId="2" xfId="4" applyNumberFormat="1" applyFont="1" applyFill="1" applyBorder="1" applyAlignment="1" applyProtection="1">
      <alignment horizontal="left" vertical="center"/>
      <protection locked="0"/>
    </xf>
    <xf numFmtId="177" fontId="14" fillId="8" borderId="5" xfId="4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10" fillId="9" borderId="2" xfId="3" applyFont="1" applyFill="1" applyBorder="1" applyAlignment="1" applyProtection="1">
      <alignment horizontal="center" vertical="center" wrapText="1"/>
      <protection locked="0"/>
    </xf>
    <xf numFmtId="0" fontId="10" fillId="18" borderId="2" xfId="3" applyFont="1" applyFill="1" applyBorder="1" applyAlignment="1">
      <alignment horizontal="left" vertical="center" wrapText="1"/>
    </xf>
    <xf numFmtId="177" fontId="14" fillId="2" borderId="2" xfId="16" applyNumberFormat="1" applyFont="1" applyFill="1" applyBorder="1" applyAlignment="1" applyProtection="1">
      <alignment vertical="center"/>
      <protection locked="0"/>
    </xf>
    <xf numFmtId="0" fontId="10" fillId="9" borderId="4" xfId="3" applyFont="1" applyFill="1" applyBorder="1" applyAlignment="1">
      <alignment horizontal="center" vertical="center" wrapText="1"/>
    </xf>
    <xf numFmtId="0" fontId="10" fillId="9" borderId="2" xfId="3" applyFont="1" applyFill="1" applyBorder="1" applyAlignment="1">
      <alignment horizontal="center" vertical="center" wrapText="1"/>
    </xf>
    <xf numFmtId="0" fontId="10" fillId="9" borderId="8" xfId="3" applyFont="1" applyFill="1" applyBorder="1" applyAlignment="1">
      <alignment horizontal="center" vertical="center" wrapText="1"/>
    </xf>
    <xf numFmtId="0" fontId="10" fillId="8" borderId="2" xfId="3" applyFont="1" applyFill="1" applyBorder="1" applyAlignment="1" applyProtection="1">
      <alignment horizontal="left" vertical="center" wrapText="1"/>
      <protection locked="0"/>
    </xf>
    <xf numFmtId="38" fontId="10" fillId="9" borderId="3" xfId="19" applyFont="1" applyFill="1" applyBorder="1" applyAlignment="1">
      <alignment horizontal="center" vertical="center" wrapText="1"/>
    </xf>
    <xf numFmtId="38" fontId="10" fillId="9" borderId="4" xfId="19" applyFont="1" applyFill="1" applyBorder="1" applyAlignment="1">
      <alignment horizontal="center" vertical="center" wrapText="1"/>
    </xf>
    <xf numFmtId="38" fontId="10" fillId="11" borderId="3" xfId="19" applyFont="1" applyFill="1" applyBorder="1" applyAlignment="1">
      <alignment horizontal="center" vertical="center" wrapText="1"/>
    </xf>
    <xf numFmtId="38" fontId="10" fillId="11" borderId="4" xfId="19" applyFont="1" applyFill="1" applyBorder="1" applyAlignment="1">
      <alignment horizontal="center" vertical="center" wrapText="1"/>
    </xf>
    <xf numFmtId="0" fontId="10" fillId="9" borderId="3" xfId="3" applyFont="1" applyFill="1" applyBorder="1" applyAlignment="1">
      <alignment horizontal="center" vertical="center" wrapText="1"/>
    </xf>
    <xf numFmtId="0" fontId="10" fillId="9" borderId="4" xfId="3" applyFont="1" applyFill="1" applyBorder="1" applyAlignment="1">
      <alignment horizontal="center" vertical="center" wrapText="1"/>
    </xf>
    <xf numFmtId="0" fontId="10" fillId="9" borderId="1" xfId="3" applyFont="1" applyFill="1" applyBorder="1" applyAlignment="1">
      <alignment horizontal="center" vertical="center" wrapText="1"/>
    </xf>
    <xf numFmtId="0" fontId="10" fillId="9" borderId="7" xfId="3" applyFont="1" applyFill="1" applyBorder="1" applyAlignment="1">
      <alignment horizontal="center" vertical="center" wrapText="1"/>
    </xf>
    <xf numFmtId="0" fontId="10" fillId="9" borderId="8" xfId="3" applyFont="1" applyFill="1" applyBorder="1" applyAlignment="1">
      <alignment horizontal="center" vertical="center" wrapText="1"/>
    </xf>
    <xf numFmtId="0" fontId="10" fillId="9" borderId="2" xfId="3" applyFont="1" applyFill="1" applyBorder="1" applyAlignment="1">
      <alignment horizontal="center" vertical="center" wrapText="1"/>
    </xf>
    <xf numFmtId="0" fontId="17" fillId="9" borderId="3" xfId="3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</cellXfs>
  <cellStyles count="21">
    <cellStyle name="パーセント 2" xfId="15"/>
    <cellStyle name="パーセント()" xfId="5"/>
    <cellStyle name="パーセント(0.00)" xfId="6"/>
    <cellStyle name="パーセント[0.00]" xfId="7"/>
    <cellStyle name="ハイパーリンク 2" xfId="14"/>
    <cellStyle name="悪い" xfId="20" builtinId="27"/>
    <cellStyle name="桁区切り" xfId="19" builtinId="6"/>
    <cellStyle name="桁区切り 2" xfId="2"/>
    <cellStyle name="見出し１" xfId="8"/>
    <cellStyle name="折り返し" xfId="9"/>
    <cellStyle name="標準" xfId="0" builtinId="0"/>
    <cellStyle name="標準 2" xfId="3"/>
    <cellStyle name="標準 2 2" xfId="16"/>
    <cellStyle name="標準 3" xfId="4"/>
    <cellStyle name="標準 3 2" xfId="13"/>
    <cellStyle name="標準 3 3" xfId="17"/>
    <cellStyle name="標準 4" xfId="11"/>
    <cellStyle name="標準 5" xfId="10"/>
    <cellStyle name="標準 6" xfId="12"/>
    <cellStyle name="標準 7" xfId="18"/>
    <cellStyle name="標準 8" xfId="1"/>
  </cellStyles>
  <dxfs count="1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66CCFF"/>
      <color rgb="FFCCFF99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295275</xdr:colOff>
      <xdr:row>44</xdr:row>
      <xdr:rowOff>28575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5800" y="0"/>
          <a:ext cx="7153275" cy="757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showGridLines="0" tabSelected="1" zoomScale="80" zoomScaleNormal="80" zoomScaleSheetLayoutView="90" workbookViewId="0">
      <selection activeCell="H14" sqref="H14"/>
    </sheetView>
  </sheetViews>
  <sheetFormatPr defaultRowHeight="24" customHeight="1" outlineLevelCol="1"/>
  <cols>
    <col min="1" max="1" width="1.625" customWidth="1"/>
    <col min="2" max="2" width="7" bestFit="1" customWidth="1"/>
    <col min="3" max="3" width="14" bestFit="1" customWidth="1"/>
    <col min="4" max="4" width="10.625" customWidth="1"/>
    <col min="5" max="6" width="10.875" customWidth="1"/>
    <col min="9" max="9" width="12.5" customWidth="1"/>
    <col min="10" max="11" width="10.875" customWidth="1"/>
    <col min="12" max="19" width="11.25" customWidth="1"/>
    <col min="20" max="20" width="9.125" style="28" customWidth="1"/>
    <col min="21" max="21" width="9.125" customWidth="1"/>
    <col min="22" max="22" width="9.5" customWidth="1"/>
    <col min="23" max="23" width="8.875" bestFit="1" customWidth="1"/>
    <col min="24" max="24" width="8.75" customWidth="1"/>
    <col min="25" max="25" width="18.625" customWidth="1"/>
    <col min="26" max="26" width="12.375" customWidth="1"/>
    <col min="27" max="27" width="11" customWidth="1"/>
    <col min="29" max="29" width="8.875" bestFit="1" customWidth="1"/>
    <col min="30" max="30" width="9.875" customWidth="1"/>
    <col min="31" max="31" width="17.875" customWidth="1"/>
    <col min="32" max="32" width="11.375" style="25" customWidth="1"/>
    <col min="33" max="33" width="14.375" style="25" customWidth="1"/>
    <col min="36" max="37" width="11.375" style="25" customWidth="1"/>
    <col min="38" max="38" width="10.375" style="25" customWidth="1"/>
    <col min="39" max="42" width="8.875" bestFit="1" customWidth="1"/>
    <col min="43" max="45" width="8.875" customWidth="1"/>
    <col min="46" max="46" width="8.875" bestFit="1" customWidth="1"/>
    <col min="47" max="47" width="9" customWidth="1"/>
    <col min="48" max="52" width="9" hidden="1" customWidth="1" outlineLevel="1"/>
    <col min="53" max="53" width="8.875" collapsed="1"/>
  </cols>
  <sheetData>
    <row r="1" spans="1:52" ht="20.25" customHeight="1" thickBot="1">
      <c r="A1" s="3" t="s">
        <v>250</v>
      </c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4"/>
      <c r="AG1" s="24"/>
      <c r="AH1" s="1"/>
      <c r="AI1" s="1"/>
      <c r="AJ1" s="24"/>
      <c r="AK1" s="24"/>
      <c r="AL1" s="24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2" ht="26.25" customHeight="1" thickBot="1">
      <c r="A2" s="3"/>
      <c r="B2" s="34" t="s">
        <v>249</v>
      </c>
      <c r="C2" s="93" t="s">
        <v>394</v>
      </c>
      <c r="D2" s="1"/>
      <c r="E2" s="1"/>
      <c r="F2" s="69" t="s">
        <v>114</v>
      </c>
      <c r="G2" s="76" t="s">
        <v>105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1"/>
      <c r="AQ2" s="1"/>
      <c r="AR2" s="1"/>
      <c r="AS2" s="1"/>
      <c r="AT2" s="1"/>
      <c r="AU2" s="1"/>
      <c r="AV2" s="1"/>
      <c r="AW2" s="1"/>
      <c r="AX2" s="1"/>
    </row>
    <row r="3" spans="1:52" ht="22.5" customHeight="1" thickBot="1">
      <c r="A3" s="3"/>
      <c r="B3" s="34" t="s">
        <v>0</v>
      </c>
      <c r="C3" s="93">
        <v>20150331</v>
      </c>
      <c r="D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7"/>
      <c r="W3" s="1"/>
      <c r="X3" s="1"/>
      <c r="Y3" s="2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2" s="32" customFormat="1">
      <c r="A4" s="30"/>
      <c r="B4" s="30"/>
      <c r="C4" s="31"/>
      <c r="D4" s="70" t="s">
        <v>396</v>
      </c>
      <c r="E4" s="53">
        <v>1</v>
      </c>
      <c r="F4" s="53">
        <v>2</v>
      </c>
      <c r="G4" s="53">
        <v>3</v>
      </c>
      <c r="H4" s="53">
        <v>4</v>
      </c>
      <c r="I4" s="53">
        <v>5</v>
      </c>
      <c r="J4" s="53">
        <v>6</v>
      </c>
      <c r="K4" s="53">
        <v>7</v>
      </c>
      <c r="L4" s="53">
        <v>8</v>
      </c>
      <c r="M4" s="53">
        <v>9</v>
      </c>
      <c r="N4" s="53">
        <v>10</v>
      </c>
      <c r="O4" s="53">
        <v>11</v>
      </c>
      <c r="P4" s="53">
        <v>12</v>
      </c>
      <c r="Q4" s="53">
        <v>13</v>
      </c>
      <c r="R4" s="53">
        <v>14</v>
      </c>
      <c r="S4" s="53">
        <v>15</v>
      </c>
      <c r="T4" s="53">
        <v>16</v>
      </c>
      <c r="U4" s="53">
        <v>17</v>
      </c>
      <c r="V4" s="53">
        <v>18</v>
      </c>
      <c r="W4" s="53">
        <v>19</v>
      </c>
      <c r="X4" s="53">
        <v>20</v>
      </c>
      <c r="Y4" s="53">
        <v>21</v>
      </c>
      <c r="Z4" s="53">
        <v>22</v>
      </c>
      <c r="AA4" s="53">
        <v>23</v>
      </c>
      <c r="AB4" s="53">
        <v>24</v>
      </c>
      <c r="AC4" s="53">
        <v>25</v>
      </c>
      <c r="AD4" s="53">
        <v>26</v>
      </c>
      <c r="AE4" s="53">
        <v>27</v>
      </c>
      <c r="AF4" s="53">
        <v>28</v>
      </c>
      <c r="AG4" s="53">
        <v>29</v>
      </c>
      <c r="AH4" s="53">
        <v>30</v>
      </c>
      <c r="AI4" s="53">
        <v>31</v>
      </c>
      <c r="AJ4" s="53">
        <v>32</v>
      </c>
      <c r="AK4" s="53">
        <v>33</v>
      </c>
      <c r="AL4" s="53">
        <v>34</v>
      </c>
      <c r="AM4" s="53">
        <v>35</v>
      </c>
      <c r="AN4" s="53">
        <v>36</v>
      </c>
      <c r="AO4" s="53">
        <v>37</v>
      </c>
      <c r="AP4" s="53">
        <v>38</v>
      </c>
      <c r="AQ4" s="53">
        <v>39</v>
      </c>
      <c r="AR4" s="53">
        <v>40</v>
      </c>
      <c r="AS4" s="53">
        <v>41</v>
      </c>
      <c r="AT4" s="53">
        <v>42</v>
      </c>
      <c r="AU4" s="53">
        <v>43</v>
      </c>
      <c r="AV4" s="53"/>
      <c r="AW4" s="53"/>
      <c r="AX4" s="53"/>
      <c r="AY4" s="53"/>
      <c r="AZ4" s="53"/>
    </row>
    <row r="5" spans="1:52" s="32" customFormat="1" ht="27" customHeight="1">
      <c r="A5" s="30"/>
      <c r="B5" s="30"/>
      <c r="C5" s="31"/>
      <c r="D5" s="70" t="s">
        <v>109</v>
      </c>
      <c r="E5" s="53" t="s">
        <v>104</v>
      </c>
      <c r="F5" s="53" t="s">
        <v>107</v>
      </c>
      <c r="G5" s="53" t="s">
        <v>44</v>
      </c>
      <c r="H5" s="53" t="s">
        <v>116</v>
      </c>
      <c r="I5" s="53" t="s">
        <v>104</v>
      </c>
      <c r="J5" s="53" t="s">
        <v>106</v>
      </c>
      <c r="K5" s="53" t="s">
        <v>105</v>
      </c>
      <c r="L5" s="53" t="s">
        <v>104</v>
      </c>
      <c r="M5" s="53" t="s">
        <v>105</v>
      </c>
      <c r="N5" s="53" t="s">
        <v>105</v>
      </c>
      <c r="O5" s="53" t="s">
        <v>105</v>
      </c>
      <c r="P5" s="53" t="s">
        <v>105</v>
      </c>
      <c r="Q5" s="53" t="s">
        <v>105</v>
      </c>
      <c r="R5" s="53" t="s">
        <v>107</v>
      </c>
      <c r="S5" s="53" t="s">
        <v>105</v>
      </c>
      <c r="T5" s="53" t="s">
        <v>104</v>
      </c>
      <c r="U5" s="53" t="s">
        <v>105</v>
      </c>
      <c r="V5" s="53" t="s">
        <v>105</v>
      </c>
      <c r="W5" s="53" t="s">
        <v>104</v>
      </c>
      <c r="X5" s="53" t="s">
        <v>105</v>
      </c>
      <c r="Y5" s="53" t="s">
        <v>44</v>
      </c>
      <c r="Z5" s="53" t="s">
        <v>44</v>
      </c>
      <c r="AA5" s="53" t="s">
        <v>44</v>
      </c>
      <c r="AB5" s="53" t="s">
        <v>44</v>
      </c>
      <c r="AC5" s="53" t="s">
        <v>107</v>
      </c>
      <c r="AD5" s="53" t="s">
        <v>107</v>
      </c>
      <c r="AE5" s="53" t="s">
        <v>108</v>
      </c>
      <c r="AF5" s="53" t="s">
        <v>44</v>
      </c>
      <c r="AG5" s="53" t="s">
        <v>104</v>
      </c>
      <c r="AH5" s="53" t="s">
        <v>104</v>
      </c>
      <c r="AI5" s="53" t="s">
        <v>105</v>
      </c>
      <c r="AJ5" s="53" t="s">
        <v>104</v>
      </c>
      <c r="AK5" s="53" t="s">
        <v>105</v>
      </c>
      <c r="AL5" s="53" t="s">
        <v>44</v>
      </c>
      <c r="AM5" s="53" t="s">
        <v>44</v>
      </c>
      <c r="AN5" s="53" t="s">
        <v>44</v>
      </c>
      <c r="AO5" s="53" t="s">
        <v>44</v>
      </c>
      <c r="AP5" s="53" t="s">
        <v>44</v>
      </c>
      <c r="AQ5" s="53" t="s">
        <v>44</v>
      </c>
      <c r="AR5" s="53" t="s">
        <v>44</v>
      </c>
      <c r="AS5" s="53" t="s">
        <v>44</v>
      </c>
      <c r="AT5" s="53" t="s">
        <v>44</v>
      </c>
      <c r="AU5" s="53" t="s">
        <v>44</v>
      </c>
      <c r="AV5" s="53" t="s">
        <v>274</v>
      </c>
      <c r="AW5" s="53" t="s">
        <v>274</v>
      </c>
      <c r="AX5" s="53" t="s">
        <v>274</v>
      </c>
      <c r="AY5" s="53" t="s">
        <v>274</v>
      </c>
      <c r="AZ5" s="53" t="s">
        <v>274</v>
      </c>
    </row>
    <row r="6" spans="1:52" s="32" customFormat="1" ht="25.5" customHeight="1">
      <c r="A6" s="30"/>
      <c r="B6" s="30"/>
      <c r="C6" s="31"/>
      <c r="D6" s="70" t="s">
        <v>110</v>
      </c>
      <c r="E6" s="64">
        <v>100</v>
      </c>
      <c r="F6" s="64">
        <v>100</v>
      </c>
      <c r="G6" s="64">
        <v>2</v>
      </c>
      <c r="H6" s="64">
        <v>18</v>
      </c>
      <c r="I6" s="64">
        <v>3</v>
      </c>
      <c r="J6" s="64">
        <v>100</v>
      </c>
      <c r="K6" s="64">
        <v>100</v>
      </c>
      <c r="L6" s="64">
        <v>100</v>
      </c>
      <c r="M6" s="65"/>
      <c r="N6" s="65"/>
      <c r="O6" s="65"/>
      <c r="P6" s="65"/>
      <c r="Q6" s="65"/>
      <c r="R6" s="64">
        <v>100</v>
      </c>
      <c r="S6" s="64">
        <v>100</v>
      </c>
      <c r="T6" s="50">
        <v>20</v>
      </c>
      <c r="U6" s="65"/>
      <c r="V6" s="51"/>
      <c r="W6" s="64">
        <v>3</v>
      </c>
      <c r="X6" s="64"/>
      <c r="Y6" s="66"/>
      <c r="Z6" s="64"/>
      <c r="AA6" s="64"/>
      <c r="AB6" s="64"/>
      <c r="AC6" s="64">
        <v>100</v>
      </c>
      <c r="AD6" s="64">
        <v>15</v>
      </c>
      <c r="AE6" s="64">
        <v>8</v>
      </c>
      <c r="AF6" s="64"/>
      <c r="AG6" s="64">
        <v>15</v>
      </c>
      <c r="AH6" s="53">
        <v>14</v>
      </c>
      <c r="AI6" s="53"/>
      <c r="AJ6" s="64">
        <v>15</v>
      </c>
      <c r="AK6" s="64"/>
      <c r="AL6" s="64"/>
      <c r="AM6" s="64"/>
      <c r="AN6" s="67"/>
      <c r="AO6" s="68"/>
      <c r="AP6" s="68"/>
      <c r="AQ6" s="68"/>
      <c r="AR6" s="68"/>
      <c r="AS6" s="66"/>
      <c r="AT6" s="64"/>
      <c r="AU6" s="64"/>
      <c r="AV6" s="64"/>
      <c r="AW6" s="64"/>
      <c r="AX6" s="64"/>
      <c r="AY6" s="64"/>
      <c r="AZ6" s="64"/>
    </row>
    <row r="7" spans="1:52" ht="24" customHeight="1">
      <c r="A7" s="1"/>
      <c r="B7" s="1"/>
      <c r="C7" s="4"/>
      <c r="D7" s="4"/>
      <c r="E7" s="182" t="s">
        <v>101</v>
      </c>
      <c r="F7" s="182" t="s">
        <v>59</v>
      </c>
      <c r="G7" s="182" t="s">
        <v>112</v>
      </c>
      <c r="H7" s="182" t="s">
        <v>111</v>
      </c>
      <c r="I7" s="182" t="s">
        <v>1</v>
      </c>
      <c r="J7" s="182" t="s">
        <v>60</v>
      </c>
      <c r="K7" s="182" t="s">
        <v>61</v>
      </c>
      <c r="L7" s="54" t="s">
        <v>2</v>
      </c>
      <c r="M7" s="55"/>
      <c r="N7" s="55"/>
      <c r="O7" s="55"/>
      <c r="P7" s="55"/>
      <c r="Q7" s="55"/>
      <c r="R7" s="55"/>
      <c r="S7" s="56"/>
      <c r="T7" s="57" t="s">
        <v>3</v>
      </c>
      <c r="U7" s="58"/>
      <c r="V7" s="59"/>
      <c r="W7" s="182" t="s">
        <v>6</v>
      </c>
      <c r="X7" s="182" t="s">
        <v>102</v>
      </c>
      <c r="Y7" s="176" t="s">
        <v>62</v>
      </c>
      <c r="Z7" s="182" t="s">
        <v>4</v>
      </c>
      <c r="AA7" s="182" t="s">
        <v>117</v>
      </c>
      <c r="AB7" s="182" t="s">
        <v>10</v>
      </c>
      <c r="AC7" s="182" t="s">
        <v>8</v>
      </c>
      <c r="AD7" s="182" t="s">
        <v>11</v>
      </c>
      <c r="AE7" s="182" t="s">
        <v>5</v>
      </c>
      <c r="AF7" s="178" t="s">
        <v>442</v>
      </c>
      <c r="AG7" s="178" t="s">
        <v>441</v>
      </c>
      <c r="AH7" s="187" t="s">
        <v>13</v>
      </c>
      <c r="AI7" s="187"/>
      <c r="AJ7" s="180" t="s">
        <v>398</v>
      </c>
      <c r="AK7" s="178" t="s">
        <v>272</v>
      </c>
      <c r="AL7" s="182" t="s">
        <v>270</v>
      </c>
      <c r="AM7" s="182" t="s">
        <v>7</v>
      </c>
      <c r="AN7" s="184" t="s">
        <v>52</v>
      </c>
      <c r="AO7" s="185"/>
      <c r="AP7" s="185"/>
      <c r="AQ7" s="185"/>
      <c r="AR7" s="185"/>
      <c r="AS7" s="186"/>
      <c r="AT7" s="182" t="s">
        <v>9</v>
      </c>
      <c r="AU7" s="178" t="s">
        <v>346</v>
      </c>
      <c r="AV7" s="178"/>
      <c r="AW7" s="178"/>
      <c r="AX7" s="178"/>
      <c r="AY7" s="178"/>
      <c r="AZ7" s="178"/>
    </row>
    <row r="8" spans="1:52" ht="24" customHeight="1">
      <c r="A8" s="1"/>
      <c r="B8" s="1"/>
      <c r="C8" s="4"/>
      <c r="D8" s="4"/>
      <c r="E8" s="183"/>
      <c r="F8" s="183"/>
      <c r="G8" s="183"/>
      <c r="H8" s="183"/>
      <c r="I8" s="183"/>
      <c r="J8" s="183"/>
      <c r="K8" s="183"/>
      <c r="L8" s="174" t="s">
        <v>99</v>
      </c>
      <c r="M8" s="175" t="s">
        <v>51</v>
      </c>
      <c r="N8" s="175" t="s">
        <v>45</v>
      </c>
      <c r="O8" s="175" t="s">
        <v>46</v>
      </c>
      <c r="P8" s="175" t="s">
        <v>47</v>
      </c>
      <c r="Q8" s="175" t="s">
        <v>48</v>
      </c>
      <c r="R8" s="175" t="s">
        <v>49</v>
      </c>
      <c r="S8" s="175" t="s">
        <v>50</v>
      </c>
      <c r="T8" s="63" t="s">
        <v>92</v>
      </c>
      <c r="U8" s="175" t="s">
        <v>122</v>
      </c>
      <c r="V8" s="175" t="s">
        <v>12</v>
      </c>
      <c r="W8" s="183"/>
      <c r="X8" s="183"/>
      <c r="Y8" s="174" t="s">
        <v>63</v>
      </c>
      <c r="Z8" s="183"/>
      <c r="AA8" s="183"/>
      <c r="AB8" s="183"/>
      <c r="AC8" s="183"/>
      <c r="AD8" s="183"/>
      <c r="AE8" s="183"/>
      <c r="AF8" s="179"/>
      <c r="AG8" s="179"/>
      <c r="AH8" s="174" t="s">
        <v>13</v>
      </c>
      <c r="AI8" s="174" t="s">
        <v>14</v>
      </c>
      <c r="AJ8" s="181"/>
      <c r="AK8" s="179"/>
      <c r="AL8" s="183"/>
      <c r="AM8" s="183"/>
      <c r="AN8" s="175" t="s">
        <v>53</v>
      </c>
      <c r="AO8" s="175" t="s">
        <v>54</v>
      </c>
      <c r="AP8" s="175" t="s">
        <v>55</v>
      </c>
      <c r="AQ8" s="171" t="s">
        <v>56</v>
      </c>
      <c r="AR8" s="171" t="s">
        <v>57</v>
      </c>
      <c r="AS8" s="171" t="s">
        <v>58</v>
      </c>
      <c r="AT8" s="183"/>
      <c r="AU8" s="179"/>
      <c r="AV8" s="179"/>
      <c r="AW8" s="179"/>
      <c r="AX8" s="179"/>
      <c r="AY8" s="179"/>
      <c r="AZ8" s="179"/>
    </row>
    <row r="9" spans="1:52" ht="24" customHeight="1">
      <c r="A9" s="19"/>
      <c r="B9" s="5"/>
      <c r="C9" s="6"/>
      <c r="D9" s="6"/>
      <c r="E9" s="2"/>
      <c r="F9" s="49" t="s">
        <v>734</v>
      </c>
      <c r="G9" s="49"/>
      <c r="H9" s="2"/>
      <c r="I9" s="2"/>
      <c r="J9" s="2" t="s">
        <v>814</v>
      </c>
      <c r="K9" s="2" t="s">
        <v>815</v>
      </c>
      <c r="L9" s="2">
        <v>24</v>
      </c>
      <c r="M9" s="33">
        <v>3210225</v>
      </c>
      <c r="N9" s="33" t="s">
        <v>613</v>
      </c>
      <c r="O9" s="33" t="s">
        <v>614</v>
      </c>
      <c r="P9" s="33" t="s">
        <v>661</v>
      </c>
      <c r="Q9" s="2" t="s">
        <v>662</v>
      </c>
      <c r="R9" s="2" t="s">
        <v>816</v>
      </c>
      <c r="S9" s="2" t="s">
        <v>817</v>
      </c>
      <c r="T9" s="2">
        <v>16</v>
      </c>
      <c r="U9" s="33" t="s">
        <v>605</v>
      </c>
      <c r="V9" s="33" t="s">
        <v>607</v>
      </c>
      <c r="W9" s="2">
        <v>100</v>
      </c>
      <c r="X9" s="33" t="s">
        <v>818</v>
      </c>
      <c r="Y9" s="49" t="s">
        <v>22</v>
      </c>
      <c r="Z9" s="49" t="s">
        <v>266</v>
      </c>
      <c r="AA9" s="49" t="s">
        <v>277</v>
      </c>
      <c r="AB9" s="49" t="s">
        <v>90</v>
      </c>
      <c r="AC9" s="2"/>
      <c r="AD9" s="29"/>
      <c r="AE9" s="73">
        <v>19850930</v>
      </c>
      <c r="AF9" s="92" t="s">
        <v>819</v>
      </c>
      <c r="AG9" s="23">
        <v>12200000</v>
      </c>
      <c r="AH9" s="52">
        <v>1</v>
      </c>
      <c r="AI9" s="92" t="s">
        <v>36</v>
      </c>
      <c r="AJ9" s="52"/>
      <c r="AK9" s="111">
        <v>12200000</v>
      </c>
      <c r="AL9" s="49" t="s">
        <v>268</v>
      </c>
      <c r="AM9" s="49" t="s">
        <v>21</v>
      </c>
      <c r="AN9" s="49" t="s">
        <v>458</v>
      </c>
      <c r="AO9" s="49"/>
      <c r="AP9" s="49"/>
      <c r="AQ9" s="172"/>
      <c r="AR9" s="172"/>
      <c r="AS9" s="172"/>
      <c r="AT9" s="49"/>
      <c r="AU9" s="49"/>
      <c r="AV9" s="23"/>
      <c r="AW9" s="23"/>
      <c r="AX9" s="23"/>
      <c r="AY9" s="23"/>
      <c r="AZ9" s="23"/>
    </row>
    <row r="10" spans="1:52" ht="24" customHeight="1">
      <c r="A10" s="19"/>
      <c r="B10" s="5"/>
      <c r="C10" s="6"/>
      <c r="D10" s="6"/>
      <c r="E10" s="2"/>
      <c r="F10" s="49" t="s">
        <v>734</v>
      </c>
      <c r="G10" s="49"/>
      <c r="H10" s="2"/>
      <c r="I10" s="2"/>
      <c r="J10" s="2" t="s">
        <v>814</v>
      </c>
      <c r="K10" s="2" t="s">
        <v>815</v>
      </c>
      <c r="L10" s="2">
        <v>24</v>
      </c>
      <c r="M10" s="33">
        <v>3210225</v>
      </c>
      <c r="N10" s="33" t="s">
        <v>613</v>
      </c>
      <c r="O10" s="33" t="s">
        <v>614</v>
      </c>
      <c r="P10" s="33" t="s">
        <v>661</v>
      </c>
      <c r="Q10" s="2" t="s">
        <v>662</v>
      </c>
      <c r="R10" s="2" t="s">
        <v>816</v>
      </c>
      <c r="S10" s="2" t="s">
        <v>817</v>
      </c>
      <c r="T10" s="2">
        <v>16</v>
      </c>
      <c r="U10" s="33" t="s">
        <v>605</v>
      </c>
      <c r="V10" s="33" t="s">
        <v>607</v>
      </c>
      <c r="W10" s="2">
        <v>100</v>
      </c>
      <c r="X10" s="33" t="s">
        <v>818</v>
      </c>
      <c r="Y10" s="49" t="s">
        <v>22</v>
      </c>
      <c r="Z10" s="49" t="s">
        <v>266</v>
      </c>
      <c r="AA10" s="49" t="s">
        <v>277</v>
      </c>
      <c r="AB10" s="49" t="s">
        <v>90</v>
      </c>
      <c r="AC10" s="2"/>
      <c r="AD10" s="29"/>
      <c r="AE10" s="73">
        <v>19850930</v>
      </c>
      <c r="AF10" s="92" t="s">
        <v>819</v>
      </c>
      <c r="AG10" s="23">
        <v>7800000</v>
      </c>
      <c r="AH10" s="52">
        <v>1</v>
      </c>
      <c r="AI10" s="92" t="s">
        <v>36</v>
      </c>
      <c r="AJ10" s="52"/>
      <c r="AK10" s="111">
        <v>7800000</v>
      </c>
      <c r="AL10" s="49" t="s">
        <v>268</v>
      </c>
      <c r="AM10" s="49" t="s">
        <v>21</v>
      </c>
      <c r="AN10" s="49" t="s">
        <v>458</v>
      </c>
      <c r="AO10" s="49"/>
      <c r="AP10" s="49"/>
      <c r="AQ10" s="172"/>
      <c r="AR10" s="172"/>
      <c r="AS10" s="172"/>
      <c r="AT10" s="49"/>
      <c r="AU10" s="49"/>
      <c r="AV10" s="23"/>
      <c r="AW10" s="23"/>
      <c r="AX10" s="23"/>
      <c r="AY10" s="23"/>
      <c r="AZ10" s="23"/>
    </row>
    <row r="11" spans="1:52" ht="24" customHeight="1">
      <c r="A11" s="19"/>
      <c r="B11" s="5"/>
      <c r="C11" s="6"/>
      <c r="D11" s="6"/>
      <c r="E11" s="2"/>
      <c r="F11" s="49" t="s">
        <v>733</v>
      </c>
      <c r="G11" s="49"/>
      <c r="H11" s="2"/>
      <c r="I11" s="2"/>
      <c r="J11" s="2" t="s">
        <v>823</v>
      </c>
      <c r="K11" s="2" t="s">
        <v>824</v>
      </c>
      <c r="L11" s="2">
        <v>24</v>
      </c>
      <c r="M11" s="33">
        <v>3210225</v>
      </c>
      <c r="N11" s="33" t="s">
        <v>613</v>
      </c>
      <c r="O11" s="33" t="s">
        <v>614</v>
      </c>
      <c r="P11" s="33" t="s">
        <v>661</v>
      </c>
      <c r="Q11" s="2" t="s">
        <v>662</v>
      </c>
      <c r="R11" s="2" t="s">
        <v>816</v>
      </c>
      <c r="S11" s="2" t="s">
        <v>817</v>
      </c>
      <c r="T11" s="2">
        <v>16</v>
      </c>
      <c r="U11" s="33" t="s">
        <v>605</v>
      </c>
      <c r="V11" s="33" t="s">
        <v>607</v>
      </c>
      <c r="W11" s="2">
        <v>100</v>
      </c>
      <c r="X11" s="33" t="s">
        <v>818</v>
      </c>
      <c r="Y11" s="49" t="s">
        <v>22</v>
      </c>
      <c r="Z11" s="49" t="s">
        <v>266</v>
      </c>
      <c r="AA11" s="49" t="s">
        <v>277</v>
      </c>
      <c r="AB11" s="49" t="s">
        <v>90</v>
      </c>
      <c r="AC11" s="2"/>
      <c r="AD11" s="29"/>
      <c r="AE11" s="73">
        <v>20150224</v>
      </c>
      <c r="AF11" s="92" t="s">
        <v>819</v>
      </c>
      <c r="AG11" s="23">
        <v>4500000</v>
      </c>
      <c r="AH11" s="52">
        <v>1</v>
      </c>
      <c r="AI11" s="92" t="s">
        <v>36</v>
      </c>
      <c r="AJ11" s="52"/>
      <c r="AK11" s="111">
        <v>4500000</v>
      </c>
      <c r="AL11" s="49" t="s">
        <v>268</v>
      </c>
      <c r="AM11" s="49" t="s">
        <v>21</v>
      </c>
      <c r="AN11" s="49" t="s">
        <v>458</v>
      </c>
      <c r="AO11" s="49" t="s">
        <v>484</v>
      </c>
      <c r="AP11" s="49" t="s">
        <v>575</v>
      </c>
      <c r="AQ11" s="172"/>
      <c r="AR11" s="172"/>
      <c r="AS11" s="172"/>
      <c r="AT11" s="49"/>
      <c r="AU11" s="49"/>
      <c r="AV11" s="23"/>
      <c r="AW11" s="23"/>
      <c r="AX11" s="23"/>
      <c r="AY11" s="23"/>
      <c r="AZ11" s="23"/>
    </row>
    <row r="12" spans="1:52" ht="24" customHeight="1">
      <c r="A12" s="19"/>
      <c r="B12" s="5"/>
      <c r="C12" s="6"/>
      <c r="D12" s="6"/>
      <c r="E12" s="2"/>
      <c r="F12" s="49" t="s">
        <v>733</v>
      </c>
      <c r="G12" s="49"/>
      <c r="H12" s="2"/>
      <c r="I12" s="2"/>
      <c r="J12" s="2" t="s">
        <v>820</v>
      </c>
      <c r="K12" s="2" t="s">
        <v>821</v>
      </c>
      <c r="L12" s="2">
        <v>24</v>
      </c>
      <c r="M12" s="33">
        <v>3210225</v>
      </c>
      <c r="N12" s="33" t="s">
        <v>613</v>
      </c>
      <c r="O12" s="33" t="s">
        <v>614</v>
      </c>
      <c r="P12" s="33" t="s">
        <v>661</v>
      </c>
      <c r="Q12" s="2" t="s">
        <v>662</v>
      </c>
      <c r="R12" s="2" t="s">
        <v>816</v>
      </c>
      <c r="S12" s="2" t="s">
        <v>817</v>
      </c>
      <c r="T12" s="2">
        <v>16</v>
      </c>
      <c r="U12" s="33" t="s">
        <v>605</v>
      </c>
      <c r="V12" s="33" t="s">
        <v>607</v>
      </c>
      <c r="W12" s="2">
        <v>100</v>
      </c>
      <c r="X12" s="33" t="s">
        <v>818</v>
      </c>
      <c r="Y12" s="49" t="s">
        <v>22</v>
      </c>
      <c r="Z12" s="49" t="s">
        <v>266</v>
      </c>
      <c r="AA12" s="49" t="s">
        <v>277</v>
      </c>
      <c r="AB12" s="49" t="s">
        <v>90</v>
      </c>
      <c r="AC12" s="2"/>
      <c r="AD12" s="29"/>
      <c r="AE12" s="73">
        <v>20021107</v>
      </c>
      <c r="AF12" s="92" t="s">
        <v>819</v>
      </c>
      <c r="AG12" s="23">
        <v>8000000</v>
      </c>
      <c r="AH12" s="52">
        <v>1</v>
      </c>
      <c r="AI12" s="92" t="s">
        <v>822</v>
      </c>
      <c r="AJ12" s="52"/>
      <c r="AK12" s="111">
        <v>8000000</v>
      </c>
      <c r="AL12" s="49" t="s">
        <v>268</v>
      </c>
      <c r="AM12" s="49" t="s">
        <v>21</v>
      </c>
      <c r="AN12" s="49" t="s">
        <v>458</v>
      </c>
      <c r="AO12" s="49" t="s">
        <v>484</v>
      </c>
      <c r="AP12" s="49" t="s">
        <v>575</v>
      </c>
      <c r="AQ12" s="172"/>
      <c r="AR12" s="172"/>
      <c r="AS12" s="172"/>
      <c r="AT12" s="49"/>
      <c r="AU12" s="49"/>
      <c r="AV12" s="23"/>
      <c r="AW12" s="23"/>
      <c r="AX12" s="23"/>
      <c r="AY12" s="23"/>
      <c r="AZ12" s="23"/>
    </row>
    <row r="13" spans="1:52" ht="24" customHeight="1">
      <c r="A13" s="19"/>
      <c r="B13" s="5"/>
      <c r="C13" s="6"/>
      <c r="D13" s="6"/>
      <c r="E13" s="2"/>
      <c r="F13" s="49" t="s">
        <v>733</v>
      </c>
      <c r="G13" s="49"/>
      <c r="H13" s="2"/>
      <c r="I13" s="2"/>
      <c r="J13" s="2" t="s">
        <v>825</v>
      </c>
      <c r="K13" s="2" t="s">
        <v>826</v>
      </c>
      <c r="L13" s="2">
        <v>24</v>
      </c>
      <c r="M13" s="33">
        <v>3210225</v>
      </c>
      <c r="N13" s="33" t="s">
        <v>613</v>
      </c>
      <c r="O13" s="33" t="s">
        <v>614</v>
      </c>
      <c r="P13" s="33" t="s">
        <v>661</v>
      </c>
      <c r="Q13" s="2" t="s">
        <v>662</v>
      </c>
      <c r="R13" s="2" t="s">
        <v>816</v>
      </c>
      <c r="S13" s="2" t="s">
        <v>817</v>
      </c>
      <c r="T13" s="2">
        <v>16</v>
      </c>
      <c r="U13" s="33" t="s">
        <v>605</v>
      </c>
      <c r="V13" s="33" t="s">
        <v>607</v>
      </c>
      <c r="W13" s="2">
        <v>100</v>
      </c>
      <c r="X13" s="33" t="s">
        <v>818</v>
      </c>
      <c r="Y13" s="49" t="s">
        <v>22</v>
      </c>
      <c r="Z13" s="49" t="s">
        <v>266</v>
      </c>
      <c r="AA13" s="49" t="s">
        <v>277</v>
      </c>
      <c r="AB13" s="49" t="s">
        <v>90</v>
      </c>
      <c r="AC13" s="2"/>
      <c r="AD13" s="29"/>
      <c r="AE13" s="73">
        <v>20150224</v>
      </c>
      <c r="AF13" s="92" t="s">
        <v>819</v>
      </c>
      <c r="AG13" s="23">
        <v>3000000</v>
      </c>
      <c r="AH13" s="52">
        <v>1</v>
      </c>
      <c r="AI13" s="92" t="s">
        <v>36</v>
      </c>
      <c r="AJ13" s="52"/>
      <c r="AK13" s="111">
        <v>3000000</v>
      </c>
      <c r="AL13" s="49" t="s">
        <v>268</v>
      </c>
      <c r="AM13" s="49" t="s">
        <v>21</v>
      </c>
      <c r="AN13" s="49" t="s">
        <v>458</v>
      </c>
      <c r="AO13" s="49" t="s">
        <v>484</v>
      </c>
      <c r="AP13" s="49" t="s">
        <v>575</v>
      </c>
      <c r="AQ13" s="172"/>
      <c r="AR13" s="172"/>
      <c r="AS13" s="172"/>
      <c r="AT13" s="49"/>
      <c r="AU13" s="49"/>
      <c r="AV13" s="23"/>
      <c r="AW13" s="23"/>
      <c r="AX13" s="23"/>
      <c r="AY13" s="23"/>
      <c r="AZ13" s="23"/>
    </row>
    <row r="14" spans="1:52" ht="24" customHeight="1">
      <c r="A14" s="19"/>
      <c r="B14" s="5"/>
      <c r="C14" s="6"/>
      <c r="D14" s="6"/>
      <c r="E14" s="2"/>
      <c r="F14" s="49"/>
      <c r="G14" s="49"/>
      <c r="H14" s="2"/>
      <c r="I14" s="2"/>
      <c r="J14" s="2"/>
      <c r="K14" s="2"/>
      <c r="L14" s="2"/>
      <c r="M14" s="33" t="str">
        <f>IFERROR(VLOOKUP(L14,コード表!$B:$G,2,FALSE),"")</f>
        <v/>
      </c>
      <c r="N14" s="33" t="str">
        <f>IFERROR(VLOOKUP(L14,コード表!$B:$G,3,FALSE),"")</f>
        <v/>
      </c>
      <c r="O14" s="33" t="str">
        <f>IFERROR(VLOOKUP(L14,コード表!$B:$G,4,FALSE),"")</f>
        <v/>
      </c>
      <c r="P14" s="33" t="str">
        <f>IFERROR(VLOOKUP(L14,コード表!$B:$G,5,FALSE),"")</f>
        <v/>
      </c>
      <c r="Q14" s="2"/>
      <c r="R14" s="2"/>
      <c r="S14" s="2"/>
      <c r="T14" s="2"/>
      <c r="U14" s="33" t="str">
        <f>IFERROR(VLOOKUP(T14,コード表!$I:$K,2,FALSE),"")</f>
        <v/>
      </c>
      <c r="V14" s="33" t="str">
        <f>IFERROR(VLOOKUP(T14,コード表!$I:$K,3,FALSE),"")</f>
        <v/>
      </c>
      <c r="W14" s="2"/>
      <c r="X14" s="33" t="str">
        <f>IFERROR(VLOOKUP(AN14,目的別資産分類変換表!$B$3:$C$16,2,FALSE),"")</f>
        <v/>
      </c>
      <c r="Y14" s="49"/>
      <c r="Z14" s="49"/>
      <c r="AA14" s="49"/>
      <c r="AB14" s="49"/>
      <c r="AC14" s="2"/>
      <c r="AD14" s="29"/>
      <c r="AE14" s="73"/>
      <c r="AF14" s="92"/>
      <c r="AG14" s="23"/>
      <c r="AH14" s="52"/>
      <c r="AI14" s="92"/>
      <c r="AJ14" s="52"/>
      <c r="AK14" s="111" t="str">
        <f t="shared" ref="AK14:AK52" si="0">IFERROR(IF(AND(AG14,AJ14)="","",IF(AE14&lt;19850401,J14,IF(AF14="判明",AG14,AJ14))),"")</f>
        <v/>
      </c>
      <c r="AL14" s="49"/>
      <c r="AM14" s="49"/>
      <c r="AN14" s="49"/>
      <c r="AO14" s="49"/>
      <c r="AP14" s="49"/>
      <c r="AQ14" s="172"/>
      <c r="AR14" s="172"/>
      <c r="AS14" s="172"/>
      <c r="AT14" s="49"/>
      <c r="AU14" s="49"/>
      <c r="AV14" s="23"/>
      <c r="AW14" s="23"/>
      <c r="AX14" s="23"/>
      <c r="AY14" s="23"/>
      <c r="AZ14" s="23"/>
    </row>
    <row r="15" spans="1:52" ht="24" customHeight="1">
      <c r="A15" s="19"/>
      <c r="B15" s="5"/>
      <c r="C15" s="6"/>
      <c r="D15" s="6"/>
      <c r="E15" s="2"/>
      <c r="F15" s="49"/>
      <c r="G15" s="49"/>
      <c r="H15" s="2"/>
      <c r="I15" s="2"/>
      <c r="J15" s="2"/>
      <c r="K15" s="2"/>
      <c r="L15" s="2"/>
      <c r="M15" s="33" t="str">
        <f>IFERROR(VLOOKUP(L15,コード表!$B:$G,2,FALSE),"")</f>
        <v/>
      </c>
      <c r="N15" s="33" t="str">
        <f>IFERROR(VLOOKUP(L15,コード表!$B:$G,3,FALSE),"")</f>
        <v/>
      </c>
      <c r="O15" s="33" t="str">
        <f>IFERROR(VLOOKUP(L15,コード表!$B:$G,4,FALSE),"")</f>
        <v/>
      </c>
      <c r="P15" s="33" t="str">
        <f>IFERROR(VLOOKUP(L15,コード表!$B:$G,5,FALSE),"")</f>
        <v/>
      </c>
      <c r="Q15" s="2"/>
      <c r="R15" s="2"/>
      <c r="S15" s="2"/>
      <c r="T15" s="2"/>
      <c r="U15" s="33" t="str">
        <f>IFERROR(VLOOKUP(T15,コード表!$I:$K,2,FALSE),"")</f>
        <v/>
      </c>
      <c r="V15" s="33" t="str">
        <f>IFERROR(VLOOKUP(T15,コード表!$I:$K,3,FALSE),"")</f>
        <v/>
      </c>
      <c r="W15" s="2"/>
      <c r="X15" s="33" t="str">
        <f>IFERROR(VLOOKUP(AN15,目的別資産分類変換表!$B$3:$C$16,2,FALSE),"")</f>
        <v/>
      </c>
      <c r="Y15" s="49"/>
      <c r="Z15" s="49"/>
      <c r="AA15" s="49"/>
      <c r="AB15" s="49"/>
      <c r="AC15" s="2"/>
      <c r="AD15" s="29"/>
      <c r="AE15" s="73"/>
      <c r="AF15" s="92"/>
      <c r="AG15" s="23"/>
      <c r="AH15" s="52"/>
      <c r="AI15" s="92"/>
      <c r="AJ15" s="52"/>
      <c r="AK15" s="111" t="str">
        <f t="shared" si="0"/>
        <v/>
      </c>
      <c r="AL15" s="49"/>
      <c r="AM15" s="49"/>
      <c r="AN15" s="49"/>
      <c r="AO15" s="49"/>
      <c r="AP15" s="49"/>
      <c r="AQ15" s="172"/>
      <c r="AR15" s="172"/>
      <c r="AS15" s="172"/>
      <c r="AT15" s="49"/>
      <c r="AU15" s="49"/>
      <c r="AV15" s="23"/>
      <c r="AW15" s="23"/>
      <c r="AX15" s="23"/>
      <c r="AY15" s="23"/>
      <c r="AZ15" s="23"/>
    </row>
    <row r="16" spans="1:52" ht="24" customHeight="1">
      <c r="A16" s="19"/>
      <c r="B16" s="5"/>
      <c r="C16" s="6"/>
      <c r="D16" s="6"/>
      <c r="E16" s="2"/>
      <c r="F16" s="49"/>
      <c r="G16" s="49"/>
      <c r="H16" s="2"/>
      <c r="I16" s="2"/>
      <c r="J16" s="2"/>
      <c r="K16" s="2"/>
      <c r="L16" s="2"/>
      <c r="M16" s="33" t="str">
        <f>IFERROR(VLOOKUP(L16,コード表!$B:$G,2,FALSE),"")</f>
        <v/>
      </c>
      <c r="N16" s="33" t="str">
        <f>IFERROR(VLOOKUP(L16,コード表!$B:$G,3,FALSE),"")</f>
        <v/>
      </c>
      <c r="O16" s="33" t="str">
        <f>IFERROR(VLOOKUP(L16,コード表!$B:$G,4,FALSE),"")</f>
        <v/>
      </c>
      <c r="P16" s="33" t="str">
        <f>IFERROR(VLOOKUP(L16,コード表!$B:$G,5,FALSE),"")</f>
        <v/>
      </c>
      <c r="Q16" s="2"/>
      <c r="R16" s="2"/>
      <c r="S16" s="2"/>
      <c r="T16" s="2"/>
      <c r="U16" s="33" t="str">
        <f>IFERROR(VLOOKUP(T16,コード表!$I:$K,2,FALSE),"")</f>
        <v/>
      </c>
      <c r="V16" s="33" t="str">
        <f>IFERROR(VLOOKUP(T16,コード表!$I:$K,3,FALSE),"")</f>
        <v/>
      </c>
      <c r="W16" s="2"/>
      <c r="X16" s="33" t="str">
        <f>IFERROR(VLOOKUP(AN16,目的別資産分類変換表!$B$3:$C$16,2,FALSE),"")</f>
        <v/>
      </c>
      <c r="Y16" s="49"/>
      <c r="Z16" s="49"/>
      <c r="AA16" s="49"/>
      <c r="AB16" s="49"/>
      <c r="AC16" s="2"/>
      <c r="AD16" s="29"/>
      <c r="AE16" s="73"/>
      <c r="AF16" s="92"/>
      <c r="AG16" s="23"/>
      <c r="AH16" s="52"/>
      <c r="AI16" s="92"/>
      <c r="AJ16" s="52"/>
      <c r="AK16" s="111" t="str">
        <f t="shared" si="0"/>
        <v/>
      </c>
      <c r="AL16" s="49"/>
      <c r="AM16" s="49"/>
      <c r="AN16" s="49"/>
      <c r="AO16" s="49"/>
      <c r="AP16" s="49"/>
      <c r="AQ16" s="172"/>
      <c r="AR16" s="172"/>
      <c r="AS16" s="172"/>
      <c r="AT16" s="49"/>
      <c r="AU16" s="49"/>
      <c r="AV16" s="23"/>
      <c r="AW16" s="23"/>
      <c r="AX16" s="23"/>
      <c r="AY16" s="23"/>
      <c r="AZ16" s="23"/>
    </row>
    <row r="17" spans="1:52" ht="24" customHeight="1">
      <c r="A17" s="19"/>
      <c r="B17" s="5"/>
      <c r="C17" s="6"/>
      <c r="D17" s="6"/>
      <c r="E17" s="2"/>
      <c r="F17" s="49"/>
      <c r="G17" s="49"/>
      <c r="H17" s="2"/>
      <c r="I17" s="2"/>
      <c r="J17" s="2"/>
      <c r="K17" s="2"/>
      <c r="L17" s="2"/>
      <c r="M17" s="33" t="str">
        <f>IFERROR(VLOOKUP(L17,コード表!$B:$G,2,FALSE),"")</f>
        <v/>
      </c>
      <c r="N17" s="33" t="str">
        <f>IFERROR(VLOOKUP(L17,コード表!$B:$G,3,FALSE),"")</f>
        <v/>
      </c>
      <c r="O17" s="33" t="str">
        <f>IFERROR(VLOOKUP(L17,コード表!$B:$G,4,FALSE),"")</f>
        <v/>
      </c>
      <c r="P17" s="33" t="str">
        <f>IFERROR(VLOOKUP(L17,コード表!$B:$G,5,FALSE),"")</f>
        <v/>
      </c>
      <c r="Q17" s="2"/>
      <c r="R17" s="2"/>
      <c r="S17" s="2"/>
      <c r="T17" s="2"/>
      <c r="U17" s="33" t="str">
        <f>IFERROR(VLOOKUP(T17,コード表!$I:$K,2,FALSE),"")</f>
        <v/>
      </c>
      <c r="V17" s="33" t="str">
        <f>IFERROR(VLOOKUP(T17,コード表!$I:$K,3,FALSE),"")</f>
        <v/>
      </c>
      <c r="W17" s="2"/>
      <c r="X17" s="33" t="str">
        <f>IFERROR(VLOOKUP(AN17,目的別資産分類変換表!$B$3:$C$16,2,FALSE),"")</f>
        <v/>
      </c>
      <c r="Y17" s="49"/>
      <c r="Z17" s="49"/>
      <c r="AA17" s="49"/>
      <c r="AB17" s="49"/>
      <c r="AC17" s="2"/>
      <c r="AD17" s="29"/>
      <c r="AE17" s="73"/>
      <c r="AF17" s="92"/>
      <c r="AG17" s="23"/>
      <c r="AH17" s="52"/>
      <c r="AI17" s="92"/>
      <c r="AJ17" s="52"/>
      <c r="AK17" s="111" t="str">
        <f t="shared" si="0"/>
        <v/>
      </c>
      <c r="AL17" s="49"/>
      <c r="AM17" s="49"/>
      <c r="AN17" s="49"/>
      <c r="AO17" s="49"/>
      <c r="AP17" s="49"/>
      <c r="AQ17" s="172"/>
      <c r="AR17" s="172"/>
      <c r="AS17" s="172"/>
      <c r="AT17" s="49"/>
      <c r="AU17" s="49"/>
      <c r="AV17" s="23"/>
      <c r="AW17" s="23"/>
      <c r="AX17" s="23"/>
      <c r="AY17" s="23"/>
      <c r="AZ17" s="23"/>
    </row>
    <row r="18" spans="1:52" ht="24" customHeight="1">
      <c r="A18" s="19"/>
      <c r="B18" s="5"/>
      <c r="C18" s="6"/>
      <c r="D18" s="6"/>
      <c r="E18" s="2"/>
      <c r="F18" s="49"/>
      <c r="G18" s="49"/>
      <c r="H18" s="2"/>
      <c r="I18" s="2"/>
      <c r="J18" s="2"/>
      <c r="K18" s="2"/>
      <c r="L18" s="2"/>
      <c r="M18" s="33" t="str">
        <f>IFERROR(VLOOKUP(L18,コード表!$B:$G,2,FALSE),"")</f>
        <v/>
      </c>
      <c r="N18" s="33" t="str">
        <f>IFERROR(VLOOKUP(L18,コード表!$B:$G,3,FALSE),"")</f>
        <v/>
      </c>
      <c r="O18" s="33" t="str">
        <f>IFERROR(VLOOKUP(L18,コード表!$B:$G,4,FALSE),"")</f>
        <v/>
      </c>
      <c r="P18" s="33" t="str">
        <f>IFERROR(VLOOKUP(L18,コード表!$B:$G,5,FALSE),"")</f>
        <v/>
      </c>
      <c r="Q18" s="2"/>
      <c r="R18" s="2"/>
      <c r="S18" s="2"/>
      <c r="T18" s="2"/>
      <c r="U18" s="33" t="str">
        <f>IFERROR(VLOOKUP(T18,コード表!$I:$K,2,FALSE),"")</f>
        <v/>
      </c>
      <c r="V18" s="33" t="str">
        <f>IFERROR(VLOOKUP(T18,コード表!$I:$K,3,FALSE),"")</f>
        <v/>
      </c>
      <c r="W18" s="2"/>
      <c r="X18" s="33" t="str">
        <f>IFERROR(VLOOKUP(AN18,目的別資産分類変換表!$B$3:$C$16,2,FALSE),"")</f>
        <v/>
      </c>
      <c r="Y18" s="49"/>
      <c r="Z18" s="49"/>
      <c r="AA18" s="49"/>
      <c r="AB18" s="49"/>
      <c r="AC18" s="2"/>
      <c r="AD18" s="29"/>
      <c r="AE18" s="73"/>
      <c r="AF18" s="92"/>
      <c r="AG18" s="23"/>
      <c r="AH18" s="52"/>
      <c r="AI18" s="92"/>
      <c r="AJ18" s="52"/>
      <c r="AK18" s="111" t="str">
        <f t="shared" si="0"/>
        <v/>
      </c>
      <c r="AL18" s="49"/>
      <c r="AM18" s="49"/>
      <c r="AN18" s="49"/>
      <c r="AO18" s="49"/>
      <c r="AP18" s="49"/>
      <c r="AQ18" s="172"/>
      <c r="AR18" s="172"/>
      <c r="AS18" s="172"/>
      <c r="AT18" s="49"/>
      <c r="AU18" s="49"/>
      <c r="AV18" s="23"/>
      <c r="AW18" s="23"/>
      <c r="AX18" s="23"/>
      <c r="AY18" s="23"/>
      <c r="AZ18" s="23"/>
    </row>
    <row r="19" spans="1:52" ht="24" customHeight="1">
      <c r="A19" s="19"/>
      <c r="B19" s="5"/>
      <c r="C19" s="6"/>
      <c r="D19" s="6"/>
      <c r="E19" s="2"/>
      <c r="F19" s="49"/>
      <c r="G19" s="49"/>
      <c r="H19" s="2"/>
      <c r="I19" s="2"/>
      <c r="J19" s="2"/>
      <c r="K19" s="2"/>
      <c r="L19" s="2"/>
      <c r="M19" s="33" t="str">
        <f>IFERROR(VLOOKUP(L19,コード表!$B:$G,2,FALSE),"")</f>
        <v/>
      </c>
      <c r="N19" s="33" t="str">
        <f>IFERROR(VLOOKUP(L19,コード表!$B:$G,3,FALSE),"")</f>
        <v/>
      </c>
      <c r="O19" s="33" t="str">
        <f>IFERROR(VLOOKUP(L19,コード表!$B:$G,4,FALSE),"")</f>
        <v/>
      </c>
      <c r="P19" s="33" t="str">
        <f>IFERROR(VLOOKUP(L19,コード表!$B:$G,5,FALSE),"")</f>
        <v/>
      </c>
      <c r="Q19" s="2"/>
      <c r="R19" s="2"/>
      <c r="S19" s="2"/>
      <c r="T19" s="2"/>
      <c r="U19" s="33" t="str">
        <f>IFERROR(VLOOKUP(T19,コード表!$I:$K,2,FALSE),"")</f>
        <v/>
      </c>
      <c r="V19" s="33" t="str">
        <f>IFERROR(VLOOKUP(T19,コード表!$I:$K,3,FALSE),"")</f>
        <v/>
      </c>
      <c r="W19" s="2"/>
      <c r="X19" s="33" t="str">
        <f>IFERROR(VLOOKUP(AN19,目的別資産分類変換表!$B$3:$C$16,2,FALSE),"")</f>
        <v/>
      </c>
      <c r="Y19" s="49"/>
      <c r="Z19" s="49"/>
      <c r="AA19" s="49"/>
      <c r="AB19" s="49"/>
      <c r="AC19" s="2"/>
      <c r="AD19" s="29"/>
      <c r="AE19" s="73"/>
      <c r="AF19" s="92"/>
      <c r="AG19" s="23"/>
      <c r="AH19" s="52"/>
      <c r="AI19" s="92"/>
      <c r="AJ19" s="52"/>
      <c r="AK19" s="111" t="str">
        <f t="shared" si="0"/>
        <v/>
      </c>
      <c r="AL19" s="49"/>
      <c r="AM19" s="49"/>
      <c r="AN19" s="49"/>
      <c r="AO19" s="49"/>
      <c r="AP19" s="49"/>
      <c r="AQ19" s="172"/>
      <c r="AR19" s="172"/>
      <c r="AS19" s="172"/>
      <c r="AT19" s="49"/>
      <c r="AU19" s="49"/>
      <c r="AV19" s="23"/>
      <c r="AW19" s="23"/>
      <c r="AX19" s="23"/>
      <c r="AY19" s="23"/>
      <c r="AZ19" s="23"/>
    </row>
    <row r="20" spans="1:52" ht="24" customHeight="1">
      <c r="A20" s="19"/>
      <c r="B20" s="5"/>
      <c r="C20" s="6"/>
      <c r="D20" s="6"/>
      <c r="E20" s="2"/>
      <c r="F20" s="49"/>
      <c r="G20" s="49"/>
      <c r="H20" s="2"/>
      <c r="I20" s="2"/>
      <c r="J20" s="2"/>
      <c r="K20" s="2"/>
      <c r="L20" s="2"/>
      <c r="M20" s="33" t="str">
        <f>IFERROR(VLOOKUP(L20,コード表!$B:$G,2,FALSE),"")</f>
        <v/>
      </c>
      <c r="N20" s="33" t="str">
        <f>IFERROR(VLOOKUP(L20,コード表!$B:$G,3,FALSE),"")</f>
        <v/>
      </c>
      <c r="O20" s="33" t="str">
        <f>IFERROR(VLOOKUP(L20,コード表!$B:$G,4,FALSE),"")</f>
        <v/>
      </c>
      <c r="P20" s="33" t="str">
        <f>IFERROR(VLOOKUP(L20,コード表!$B:$G,5,FALSE),"")</f>
        <v/>
      </c>
      <c r="Q20" s="2"/>
      <c r="R20" s="2"/>
      <c r="S20" s="2"/>
      <c r="T20" s="2"/>
      <c r="U20" s="33" t="str">
        <f>IFERROR(VLOOKUP(T20,コード表!$I:$K,2,FALSE),"")</f>
        <v/>
      </c>
      <c r="V20" s="33" t="str">
        <f>IFERROR(VLOOKUP(T20,コード表!$I:$K,3,FALSE),"")</f>
        <v/>
      </c>
      <c r="W20" s="2"/>
      <c r="X20" s="33" t="str">
        <f>IFERROR(VLOOKUP(AN20,目的別資産分類変換表!$B$3:$C$16,2,FALSE),"")</f>
        <v/>
      </c>
      <c r="Y20" s="49"/>
      <c r="Z20" s="49"/>
      <c r="AA20" s="49"/>
      <c r="AB20" s="49"/>
      <c r="AC20" s="2"/>
      <c r="AD20" s="29"/>
      <c r="AE20" s="73"/>
      <c r="AF20" s="92"/>
      <c r="AG20" s="23"/>
      <c r="AH20" s="52"/>
      <c r="AI20" s="92"/>
      <c r="AJ20" s="52"/>
      <c r="AK20" s="111" t="str">
        <f t="shared" si="0"/>
        <v/>
      </c>
      <c r="AL20" s="49"/>
      <c r="AM20" s="49"/>
      <c r="AN20" s="49"/>
      <c r="AO20" s="49"/>
      <c r="AP20" s="49"/>
      <c r="AQ20" s="172"/>
      <c r="AR20" s="172"/>
      <c r="AS20" s="172"/>
      <c r="AT20" s="49"/>
      <c r="AU20" s="49"/>
      <c r="AV20" s="23"/>
      <c r="AW20" s="23"/>
      <c r="AX20" s="23"/>
      <c r="AY20" s="23"/>
      <c r="AZ20" s="23"/>
    </row>
    <row r="21" spans="1:52" ht="24" customHeight="1">
      <c r="E21" s="2"/>
      <c r="F21" s="49"/>
      <c r="G21" s="49"/>
      <c r="H21" s="2"/>
      <c r="I21" s="2"/>
      <c r="J21" s="2"/>
      <c r="K21" s="2"/>
      <c r="L21" s="2"/>
      <c r="M21" s="33" t="str">
        <f>IFERROR(VLOOKUP(L21,コード表!$B:$G,2,FALSE),"")</f>
        <v/>
      </c>
      <c r="N21" s="33" t="str">
        <f>IFERROR(VLOOKUP(L21,コード表!$B:$G,3,FALSE),"")</f>
        <v/>
      </c>
      <c r="O21" s="33" t="str">
        <f>IFERROR(VLOOKUP(L21,コード表!$B:$G,4,FALSE),"")</f>
        <v/>
      </c>
      <c r="P21" s="33" t="str">
        <f>IFERROR(VLOOKUP(L21,コード表!$B:$G,5,FALSE),"")</f>
        <v/>
      </c>
      <c r="Q21" s="2"/>
      <c r="R21" s="2"/>
      <c r="S21" s="2"/>
      <c r="T21" s="2"/>
      <c r="U21" s="33" t="str">
        <f>IFERROR(VLOOKUP(T21,コード表!$I:$K,2,FALSE),"")</f>
        <v/>
      </c>
      <c r="V21" s="33" t="str">
        <f>IFERROR(VLOOKUP(T21,コード表!$I:$K,3,FALSE),"")</f>
        <v/>
      </c>
      <c r="W21" s="2"/>
      <c r="X21" s="33" t="str">
        <f>IFERROR(VLOOKUP(AN21,目的別資産分類変換表!$B$3:$C$16,2,FALSE),"")</f>
        <v/>
      </c>
      <c r="Y21" s="49"/>
      <c r="Z21" s="49"/>
      <c r="AA21" s="49"/>
      <c r="AB21" s="49"/>
      <c r="AC21" s="2"/>
      <c r="AD21" s="29"/>
      <c r="AE21" s="73"/>
      <c r="AF21" s="92"/>
      <c r="AG21" s="23"/>
      <c r="AH21" s="52"/>
      <c r="AI21" s="92"/>
      <c r="AJ21" s="52"/>
      <c r="AK21" s="111" t="str">
        <f t="shared" si="0"/>
        <v/>
      </c>
      <c r="AL21" s="49"/>
      <c r="AM21" s="49"/>
      <c r="AN21" s="49"/>
      <c r="AO21" s="49"/>
      <c r="AP21" s="49"/>
      <c r="AQ21" s="172"/>
      <c r="AR21" s="172"/>
      <c r="AS21" s="172"/>
      <c r="AT21" s="49"/>
      <c r="AU21" s="49"/>
    </row>
    <row r="22" spans="1:52" ht="24" customHeight="1">
      <c r="E22" s="2"/>
      <c r="F22" s="49"/>
      <c r="G22" s="49"/>
      <c r="H22" s="2"/>
      <c r="I22" s="2"/>
      <c r="J22" s="2"/>
      <c r="K22" s="2"/>
      <c r="L22" s="2"/>
      <c r="M22" s="33" t="str">
        <f>IFERROR(VLOOKUP(L22,コード表!$B:$G,2,FALSE),"")</f>
        <v/>
      </c>
      <c r="N22" s="33" t="str">
        <f>IFERROR(VLOOKUP(L22,コード表!$B:$G,3,FALSE),"")</f>
        <v/>
      </c>
      <c r="O22" s="33" t="str">
        <f>IFERROR(VLOOKUP(L22,コード表!$B:$G,4,FALSE),"")</f>
        <v/>
      </c>
      <c r="P22" s="33" t="str">
        <f>IFERROR(VLOOKUP(L22,コード表!$B:$G,5,FALSE),"")</f>
        <v/>
      </c>
      <c r="Q22" s="2"/>
      <c r="R22" s="2"/>
      <c r="S22" s="2"/>
      <c r="T22" s="2"/>
      <c r="U22" s="33" t="str">
        <f>IFERROR(VLOOKUP(T22,コード表!$I:$K,2,FALSE),"")</f>
        <v/>
      </c>
      <c r="V22" s="33" t="str">
        <f>IFERROR(VLOOKUP(T22,コード表!$I:$K,3,FALSE),"")</f>
        <v/>
      </c>
      <c r="W22" s="2"/>
      <c r="X22" s="33" t="str">
        <f>IFERROR(VLOOKUP(AN22,目的別資産分類変換表!$B$3:$C$16,2,FALSE),"")</f>
        <v/>
      </c>
      <c r="Y22" s="49"/>
      <c r="Z22" s="49"/>
      <c r="AA22" s="49"/>
      <c r="AB22" s="49"/>
      <c r="AC22" s="2"/>
      <c r="AD22" s="29"/>
      <c r="AE22" s="73"/>
      <c r="AF22" s="92"/>
      <c r="AG22" s="23"/>
      <c r="AH22" s="52"/>
      <c r="AI22" s="92"/>
      <c r="AJ22" s="52"/>
      <c r="AK22" s="111" t="str">
        <f t="shared" si="0"/>
        <v/>
      </c>
      <c r="AL22" s="49"/>
      <c r="AM22" s="49"/>
      <c r="AN22" s="49"/>
      <c r="AO22" s="49"/>
      <c r="AP22" s="49"/>
      <c r="AQ22" s="172"/>
      <c r="AR22" s="172"/>
      <c r="AS22" s="172"/>
      <c r="AT22" s="49"/>
      <c r="AU22" s="49"/>
    </row>
    <row r="23" spans="1:52" ht="24" customHeight="1">
      <c r="E23" s="2"/>
      <c r="F23" s="49"/>
      <c r="G23" s="49"/>
      <c r="H23" s="2"/>
      <c r="I23" s="2"/>
      <c r="J23" s="2"/>
      <c r="K23" s="2"/>
      <c r="L23" s="2"/>
      <c r="M23" s="33" t="str">
        <f>IFERROR(VLOOKUP(L23,コード表!$B:$G,2,FALSE),"")</f>
        <v/>
      </c>
      <c r="N23" s="33" t="str">
        <f>IFERROR(VLOOKUP(L23,コード表!$B:$G,3,FALSE),"")</f>
        <v/>
      </c>
      <c r="O23" s="33" t="str">
        <f>IFERROR(VLOOKUP(L23,コード表!$B:$G,4,FALSE),"")</f>
        <v/>
      </c>
      <c r="P23" s="33" t="str">
        <f>IFERROR(VLOOKUP(L23,コード表!$B:$G,5,FALSE),"")</f>
        <v/>
      </c>
      <c r="Q23" s="2"/>
      <c r="R23" s="2"/>
      <c r="S23" s="2"/>
      <c r="T23" s="2"/>
      <c r="U23" s="33" t="str">
        <f>IFERROR(VLOOKUP(T23,コード表!$I:$K,2,FALSE),"")</f>
        <v/>
      </c>
      <c r="V23" s="33" t="str">
        <f>IFERROR(VLOOKUP(T23,コード表!$I:$K,3,FALSE),"")</f>
        <v/>
      </c>
      <c r="W23" s="2"/>
      <c r="X23" s="33" t="str">
        <f>IFERROR(VLOOKUP(AN23,目的別資産分類変換表!$B$3:$C$16,2,FALSE),"")</f>
        <v/>
      </c>
      <c r="Y23" s="49"/>
      <c r="Z23" s="49"/>
      <c r="AA23" s="49"/>
      <c r="AB23" s="49"/>
      <c r="AC23" s="2"/>
      <c r="AD23" s="29"/>
      <c r="AE23" s="73"/>
      <c r="AF23" s="92"/>
      <c r="AG23" s="23"/>
      <c r="AH23" s="52"/>
      <c r="AI23" s="92"/>
      <c r="AJ23" s="52"/>
      <c r="AK23" s="111" t="str">
        <f t="shared" si="0"/>
        <v/>
      </c>
      <c r="AL23" s="49"/>
      <c r="AM23" s="49"/>
      <c r="AN23" s="49"/>
      <c r="AO23" s="49"/>
      <c r="AP23" s="49"/>
      <c r="AQ23" s="172"/>
      <c r="AR23" s="172"/>
      <c r="AS23" s="172"/>
      <c r="AT23" s="49"/>
      <c r="AU23" s="49"/>
    </row>
    <row r="24" spans="1:52" ht="24" customHeight="1">
      <c r="E24" s="2"/>
      <c r="F24" s="49"/>
      <c r="G24" s="49"/>
      <c r="H24" s="2"/>
      <c r="I24" s="2"/>
      <c r="J24" s="2"/>
      <c r="K24" s="2"/>
      <c r="L24" s="2"/>
      <c r="M24" s="33" t="str">
        <f>IFERROR(VLOOKUP(L24,コード表!$B:$G,2,FALSE),"")</f>
        <v/>
      </c>
      <c r="N24" s="33" t="str">
        <f>IFERROR(VLOOKUP(L24,コード表!$B:$G,3,FALSE),"")</f>
        <v/>
      </c>
      <c r="O24" s="33" t="str">
        <f>IFERROR(VLOOKUP(L24,コード表!$B:$G,4,FALSE),"")</f>
        <v/>
      </c>
      <c r="P24" s="33" t="str">
        <f>IFERROR(VLOOKUP(L24,コード表!$B:$G,5,FALSE),"")</f>
        <v/>
      </c>
      <c r="Q24" s="2"/>
      <c r="R24" s="2"/>
      <c r="S24" s="2"/>
      <c r="T24" s="2"/>
      <c r="U24" s="33" t="str">
        <f>IFERROR(VLOOKUP(T24,コード表!$I:$K,2,FALSE),"")</f>
        <v/>
      </c>
      <c r="V24" s="33" t="str">
        <f>IFERROR(VLOOKUP(T24,コード表!$I:$K,3,FALSE),"")</f>
        <v/>
      </c>
      <c r="W24" s="2"/>
      <c r="X24" s="33" t="str">
        <f>IFERROR(VLOOKUP(AN24,目的別資産分類変換表!$B$3:$C$16,2,FALSE),"")</f>
        <v/>
      </c>
      <c r="Y24" s="49"/>
      <c r="Z24" s="49"/>
      <c r="AA24" s="49"/>
      <c r="AB24" s="49"/>
      <c r="AC24" s="2"/>
      <c r="AD24" s="29"/>
      <c r="AE24" s="73"/>
      <c r="AF24" s="92"/>
      <c r="AG24" s="23"/>
      <c r="AH24" s="52"/>
      <c r="AI24" s="92"/>
      <c r="AJ24" s="52"/>
      <c r="AK24" s="111" t="str">
        <f t="shared" si="0"/>
        <v/>
      </c>
      <c r="AL24" s="49"/>
      <c r="AM24" s="49"/>
      <c r="AN24" s="49"/>
      <c r="AO24" s="49"/>
      <c r="AP24" s="49"/>
      <c r="AQ24" s="172"/>
      <c r="AR24" s="172"/>
      <c r="AS24" s="172"/>
      <c r="AT24" s="49"/>
      <c r="AU24" s="49"/>
    </row>
    <row r="25" spans="1:52" ht="24" customHeight="1">
      <c r="E25" s="2"/>
      <c r="F25" s="49"/>
      <c r="G25" s="49"/>
      <c r="H25" s="2"/>
      <c r="I25" s="2"/>
      <c r="J25" s="2"/>
      <c r="K25" s="2"/>
      <c r="L25" s="2"/>
      <c r="M25" s="33" t="str">
        <f>IFERROR(VLOOKUP(L25,コード表!$B:$G,2,FALSE),"")</f>
        <v/>
      </c>
      <c r="N25" s="33" t="str">
        <f>IFERROR(VLOOKUP(L25,コード表!$B:$G,3,FALSE),"")</f>
        <v/>
      </c>
      <c r="O25" s="33" t="str">
        <f>IFERROR(VLOOKUP(L25,コード表!$B:$G,4,FALSE),"")</f>
        <v/>
      </c>
      <c r="P25" s="33" t="str">
        <f>IFERROR(VLOOKUP(L25,コード表!$B:$G,5,FALSE),"")</f>
        <v/>
      </c>
      <c r="Q25" s="2"/>
      <c r="R25" s="2"/>
      <c r="S25" s="2"/>
      <c r="T25" s="2"/>
      <c r="U25" s="33" t="str">
        <f>IFERROR(VLOOKUP(T25,コード表!$I:$K,2,FALSE),"")</f>
        <v/>
      </c>
      <c r="V25" s="33" t="str">
        <f>IFERROR(VLOOKUP(T25,コード表!$I:$K,3,FALSE),"")</f>
        <v/>
      </c>
      <c r="W25" s="2"/>
      <c r="X25" s="33" t="str">
        <f>IFERROR(VLOOKUP(AN25,目的別資産分類変換表!$B$3:$C$16,2,FALSE),"")</f>
        <v/>
      </c>
      <c r="Y25" s="49"/>
      <c r="Z25" s="49"/>
      <c r="AA25" s="49"/>
      <c r="AB25" s="49"/>
      <c r="AC25" s="2"/>
      <c r="AD25" s="29"/>
      <c r="AE25" s="73"/>
      <c r="AF25" s="92"/>
      <c r="AG25" s="23"/>
      <c r="AH25" s="52"/>
      <c r="AI25" s="92"/>
      <c r="AJ25" s="52"/>
      <c r="AK25" s="111" t="str">
        <f t="shared" si="0"/>
        <v/>
      </c>
      <c r="AL25" s="49"/>
      <c r="AM25" s="49"/>
      <c r="AN25" s="49"/>
      <c r="AO25" s="49"/>
      <c r="AP25" s="49"/>
      <c r="AQ25" s="172"/>
      <c r="AR25" s="172"/>
      <c r="AS25" s="172"/>
      <c r="AT25" s="49"/>
      <c r="AU25" s="49"/>
    </row>
    <row r="26" spans="1:52" ht="24" customHeight="1">
      <c r="E26" s="2"/>
      <c r="F26" s="49"/>
      <c r="G26" s="49"/>
      <c r="H26" s="2"/>
      <c r="I26" s="2"/>
      <c r="J26" s="2"/>
      <c r="K26" s="2"/>
      <c r="L26" s="2"/>
      <c r="M26" s="33" t="str">
        <f>IFERROR(VLOOKUP(L26,コード表!$B:$G,2,FALSE),"")</f>
        <v/>
      </c>
      <c r="N26" s="33" t="str">
        <f>IFERROR(VLOOKUP(L26,コード表!$B:$G,3,FALSE),"")</f>
        <v/>
      </c>
      <c r="O26" s="33" t="str">
        <f>IFERROR(VLOOKUP(L26,コード表!$B:$G,4,FALSE),"")</f>
        <v/>
      </c>
      <c r="P26" s="33" t="str">
        <f>IFERROR(VLOOKUP(L26,コード表!$B:$G,5,FALSE),"")</f>
        <v/>
      </c>
      <c r="Q26" s="2"/>
      <c r="R26" s="2"/>
      <c r="S26" s="2"/>
      <c r="T26" s="2"/>
      <c r="U26" s="33" t="str">
        <f>IFERROR(VLOOKUP(T26,コード表!$I:$K,2,FALSE),"")</f>
        <v/>
      </c>
      <c r="V26" s="33" t="str">
        <f>IFERROR(VLOOKUP(T26,コード表!$I:$K,3,FALSE),"")</f>
        <v/>
      </c>
      <c r="W26" s="2"/>
      <c r="X26" s="33" t="str">
        <f>IFERROR(VLOOKUP(AN26,目的別資産分類変換表!$B$3:$C$16,2,FALSE),"")</f>
        <v/>
      </c>
      <c r="Y26" s="49"/>
      <c r="Z26" s="49"/>
      <c r="AA26" s="49"/>
      <c r="AB26" s="49"/>
      <c r="AC26" s="2"/>
      <c r="AD26" s="29"/>
      <c r="AE26" s="73"/>
      <c r="AF26" s="92"/>
      <c r="AG26" s="23"/>
      <c r="AH26" s="52"/>
      <c r="AI26" s="92"/>
      <c r="AJ26" s="52"/>
      <c r="AK26" s="111" t="str">
        <f t="shared" si="0"/>
        <v/>
      </c>
      <c r="AL26" s="49"/>
      <c r="AM26" s="49"/>
      <c r="AN26" s="49"/>
      <c r="AO26" s="49"/>
      <c r="AP26" s="49"/>
      <c r="AQ26" s="172"/>
      <c r="AR26" s="172"/>
      <c r="AS26" s="172"/>
      <c r="AT26" s="49"/>
      <c r="AU26" s="49"/>
    </row>
    <row r="27" spans="1:52" ht="24" customHeight="1">
      <c r="E27" s="2"/>
      <c r="F27" s="49"/>
      <c r="G27" s="49"/>
      <c r="H27" s="2"/>
      <c r="I27" s="2"/>
      <c r="J27" s="2"/>
      <c r="K27" s="2"/>
      <c r="L27" s="2"/>
      <c r="M27" s="33" t="str">
        <f>IFERROR(VLOOKUP(L27,コード表!$B:$G,2,FALSE),"")</f>
        <v/>
      </c>
      <c r="N27" s="33" t="str">
        <f>IFERROR(VLOOKUP(L27,コード表!$B:$G,3,FALSE),"")</f>
        <v/>
      </c>
      <c r="O27" s="33" t="str">
        <f>IFERROR(VLOOKUP(L27,コード表!$B:$G,4,FALSE),"")</f>
        <v/>
      </c>
      <c r="P27" s="33" t="str">
        <f>IFERROR(VLOOKUP(L27,コード表!$B:$G,5,FALSE),"")</f>
        <v/>
      </c>
      <c r="Q27" s="2"/>
      <c r="R27" s="2"/>
      <c r="S27" s="2"/>
      <c r="T27" s="2"/>
      <c r="U27" s="33" t="str">
        <f>IFERROR(VLOOKUP(T27,コード表!$I:$K,2,FALSE),"")</f>
        <v/>
      </c>
      <c r="V27" s="33" t="str">
        <f>IFERROR(VLOOKUP(T27,コード表!$I:$K,3,FALSE),"")</f>
        <v/>
      </c>
      <c r="W27" s="2"/>
      <c r="X27" s="33" t="str">
        <f>IFERROR(VLOOKUP(AN27,目的別資産分類変換表!$B$3:$C$16,2,FALSE),"")</f>
        <v/>
      </c>
      <c r="Y27" s="49"/>
      <c r="Z27" s="49"/>
      <c r="AA27" s="49"/>
      <c r="AB27" s="49"/>
      <c r="AC27" s="2"/>
      <c r="AD27" s="29"/>
      <c r="AE27" s="73"/>
      <c r="AF27" s="92"/>
      <c r="AG27" s="23"/>
      <c r="AH27" s="52"/>
      <c r="AI27" s="92"/>
      <c r="AJ27" s="52"/>
      <c r="AK27" s="111" t="str">
        <f t="shared" si="0"/>
        <v/>
      </c>
      <c r="AL27" s="49"/>
      <c r="AM27" s="49"/>
      <c r="AN27" s="49"/>
      <c r="AO27" s="49"/>
      <c r="AP27" s="49"/>
      <c r="AQ27" s="172"/>
      <c r="AR27" s="172"/>
      <c r="AS27" s="172"/>
      <c r="AT27" s="49"/>
      <c r="AU27" s="49"/>
    </row>
    <row r="28" spans="1:52" ht="24" customHeight="1">
      <c r="E28" s="2"/>
      <c r="F28" s="49"/>
      <c r="G28" s="49"/>
      <c r="H28" s="2"/>
      <c r="I28" s="2"/>
      <c r="J28" s="2"/>
      <c r="K28" s="2"/>
      <c r="L28" s="2"/>
      <c r="M28" s="33" t="str">
        <f>IFERROR(VLOOKUP(L28,コード表!$B:$G,2,FALSE),"")</f>
        <v/>
      </c>
      <c r="N28" s="33" t="str">
        <f>IFERROR(VLOOKUP(L28,コード表!$B:$G,3,FALSE),"")</f>
        <v/>
      </c>
      <c r="O28" s="33" t="str">
        <f>IFERROR(VLOOKUP(L28,コード表!$B:$G,4,FALSE),"")</f>
        <v/>
      </c>
      <c r="P28" s="33" t="str">
        <f>IFERROR(VLOOKUP(L28,コード表!$B:$G,5,FALSE),"")</f>
        <v/>
      </c>
      <c r="Q28" s="2"/>
      <c r="R28" s="2"/>
      <c r="S28" s="2"/>
      <c r="T28" s="2"/>
      <c r="U28" s="33" t="str">
        <f>IFERROR(VLOOKUP(T28,コード表!$I:$K,2,FALSE),"")</f>
        <v/>
      </c>
      <c r="V28" s="33" t="str">
        <f>IFERROR(VLOOKUP(T28,コード表!$I:$K,3,FALSE),"")</f>
        <v/>
      </c>
      <c r="W28" s="2"/>
      <c r="X28" s="33" t="str">
        <f>IFERROR(VLOOKUP(AN28,目的別資産分類変換表!$B$3:$C$16,2,FALSE),"")</f>
        <v/>
      </c>
      <c r="Y28" s="49"/>
      <c r="Z28" s="49"/>
      <c r="AA28" s="49"/>
      <c r="AB28" s="49"/>
      <c r="AC28" s="2"/>
      <c r="AD28" s="29"/>
      <c r="AE28" s="73"/>
      <c r="AF28" s="92"/>
      <c r="AG28" s="23"/>
      <c r="AH28" s="52"/>
      <c r="AI28" s="92"/>
      <c r="AJ28" s="52"/>
      <c r="AK28" s="111" t="str">
        <f t="shared" si="0"/>
        <v/>
      </c>
      <c r="AL28" s="49"/>
      <c r="AM28" s="49"/>
      <c r="AN28" s="49"/>
      <c r="AO28" s="49"/>
      <c r="AP28" s="49"/>
      <c r="AQ28" s="172"/>
      <c r="AR28" s="172"/>
      <c r="AS28" s="172"/>
      <c r="AT28" s="49"/>
      <c r="AU28" s="49"/>
    </row>
    <row r="29" spans="1:52" ht="24" customHeight="1">
      <c r="E29" s="2"/>
      <c r="F29" s="49"/>
      <c r="G29" s="49"/>
      <c r="H29" s="2"/>
      <c r="I29" s="2"/>
      <c r="J29" s="2"/>
      <c r="K29" s="2"/>
      <c r="L29" s="2"/>
      <c r="M29" s="33" t="str">
        <f>IFERROR(VLOOKUP(L29,コード表!$B:$G,2,FALSE),"")</f>
        <v/>
      </c>
      <c r="N29" s="33" t="str">
        <f>IFERROR(VLOOKUP(L29,コード表!$B:$G,3,FALSE),"")</f>
        <v/>
      </c>
      <c r="O29" s="33" t="str">
        <f>IFERROR(VLOOKUP(L29,コード表!$B:$G,4,FALSE),"")</f>
        <v/>
      </c>
      <c r="P29" s="33" t="str">
        <f>IFERROR(VLOOKUP(L29,コード表!$B:$G,5,FALSE),"")</f>
        <v/>
      </c>
      <c r="Q29" s="2"/>
      <c r="R29" s="2"/>
      <c r="S29" s="2"/>
      <c r="T29" s="2"/>
      <c r="U29" s="33" t="str">
        <f>IFERROR(VLOOKUP(T29,コード表!$I:$K,2,FALSE),"")</f>
        <v/>
      </c>
      <c r="V29" s="33" t="str">
        <f>IFERROR(VLOOKUP(T29,コード表!$I:$K,3,FALSE),"")</f>
        <v/>
      </c>
      <c r="W29" s="2"/>
      <c r="X29" s="33" t="str">
        <f>IFERROR(VLOOKUP(AN29,目的別資産分類変換表!$B$3:$C$16,2,FALSE),"")</f>
        <v/>
      </c>
      <c r="Y29" s="49"/>
      <c r="Z29" s="49"/>
      <c r="AA29" s="49"/>
      <c r="AB29" s="49"/>
      <c r="AC29" s="2"/>
      <c r="AD29" s="29"/>
      <c r="AE29" s="73"/>
      <c r="AF29" s="92"/>
      <c r="AG29" s="23"/>
      <c r="AH29" s="52"/>
      <c r="AI29" s="92"/>
      <c r="AJ29" s="52"/>
      <c r="AK29" s="111" t="str">
        <f t="shared" si="0"/>
        <v/>
      </c>
      <c r="AL29" s="49"/>
      <c r="AM29" s="49"/>
      <c r="AN29" s="49"/>
      <c r="AO29" s="49"/>
      <c r="AP29" s="49"/>
      <c r="AQ29" s="172"/>
      <c r="AR29" s="172"/>
      <c r="AS29" s="172"/>
      <c r="AT29" s="49"/>
      <c r="AU29" s="49"/>
    </row>
    <row r="30" spans="1:52" ht="24" customHeight="1">
      <c r="E30" s="2"/>
      <c r="F30" s="49"/>
      <c r="G30" s="49"/>
      <c r="H30" s="2"/>
      <c r="I30" s="2"/>
      <c r="J30" s="2"/>
      <c r="K30" s="2"/>
      <c r="L30" s="2"/>
      <c r="M30" s="33" t="str">
        <f>IFERROR(VLOOKUP(L30,コード表!$B:$G,2,FALSE),"")</f>
        <v/>
      </c>
      <c r="N30" s="33" t="str">
        <f>IFERROR(VLOOKUP(L30,コード表!$B:$G,3,FALSE),"")</f>
        <v/>
      </c>
      <c r="O30" s="33" t="str">
        <f>IFERROR(VLOOKUP(L30,コード表!$B:$G,4,FALSE),"")</f>
        <v/>
      </c>
      <c r="P30" s="33" t="str">
        <f>IFERROR(VLOOKUP(L30,コード表!$B:$G,5,FALSE),"")</f>
        <v/>
      </c>
      <c r="Q30" s="2"/>
      <c r="R30" s="2"/>
      <c r="S30" s="2"/>
      <c r="T30" s="2"/>
      <c r="U30" s="33" t="str">
        <f>IFERROR(VLOOKUP(T30,コード表!$I:$K,2,FALSE),"")</f>
        <v/>
      </c>
      <c r="V30" s="33" t="str">
        <f>IFERROR(VLOOKUP(T30,コード表!$I:$K,3,FALSE),"")</f>
        <v/>
      </c>
      <c r="W30" s="2"/>
      <c r="X30" s="33" t="str">
        <f>IFERROR(VLOOKUP(AN30,目的別資産分類変換表!$B$3:$C$16,2,FALSE),"")</f>
        <v/>
      </c>
      <c r="Y30" s="49"/>
      <c r="Z30" s="49"/>
      <c r="AA30" s="49"/>
      <c r="AB30" s="49"/>
      <c r="AC30" s="2"/>
      <c r="AD30" s="29"/>
      <c r="AE30" s="73"/>
      <c r="AF30" s="92"/>
      <c r="AG30" s="23"/>
      <c r="AH30" s="52"/>
      <c r="AI30" s="92"/>
      <c r="AJ30" s="52"/>
      <c r="AK30" s="111" t="str">
        <f t="shared" si="0"/>
        <v/>
      </c>
      <c r="AL30" s="49"/>
      <c r="AM30" s="49"/>
      <c r="AN30" s="49"/>
      <c r="AO30" s="49"/>
      <c r="AP30" s="49"/>
      <c r="AQ30" s="172"/>
      <c r="AR30" s="172"/>
      <c r="AS30" s="172"/>
      <c r="AT30" s="49"/>
      <c r="AU30" s="49"/>
    </row>
    <row r="31" spans="1:52" ht="24" customHeight="1">
      <c r="E31" s="2"/>
      <c r="F31" s="49"/>
      <c r="G31" s="49"/>
      <c r="H31" s="2"/>
      <c r="I31" s="2"/>
      <c r="J31" s="2"/>
      <c r="K31" s="2"/>
      <c r="L31" s="2"/>
      <c r="M31" s="33" t="str">
        <f>IFERROR(VLOOKUP(L31,コード表!$B:$G,2,FALSE),"")</f>
        <v/>
      </c>
      <c r="N31" s="33" t="str">
        <f>IFERROR(VLOOKUP(L31,コード表!$B:$G,3,FALSE),"")</f>
        <v/>
      </c>
      <c r="O31" s="33" t="str">
        <f>IFERROR(VLOOKUP(L31,コード表!$B:$G,4,FALSE),"")</f>
        <v/>
      </c>
      <c r="P31" s="33" t="str">
        <f>IFERROR(VLOOKUP(L31,コード表!$B:$G,5,FALSE),"")</f>
        <v/>
      </c>
      <c r="Q31" s="2"/>
      <c r="R31" s="2"/>
      <c r="S31" s="2"/>
      <c r="T31" s="2"/>
      <c r="U31" s="33" t="str">
        <f>IFERROR(VLOOKUP(T31,コード表!$I:$K,2,FALSE),"")</f>
        <v/>
      </c>
      <c r="V31" s="33" t="str">
        <f>IFERROR(VLOOKUP(T31,コード表!$I:$K,3,FALSE),"")</f>
        <v/>
      </c>
      <c r="W31" s="2"/>
      <c r="X31" s="33" t="str">
        <f>IFERROR(VLOOKUP(AN31,目的別資産分類変換表!$B$3:$C$16,2,FALSE),"")</f>
        <v/>
      </c>
      <c r="Y31" s="49"/>
      <c r="Z31" s="49"/>
      <c r="AA31" s="49"/>
      <c r="AB31" s="49"/>
      <c r="AC31" s="2"/>
      <c r="AD31" s="29"/>
      <c r="AE31" s="73"/>
      <c r="AF31" s="92"/>
      <c r="AG31" s="23"/>
      <c r="AH31" s="52"/>
      <c r="AI31" s="92"/>
      <c r="AJ31" s="52"/>
      <c r="AK31" s="111" t="str">
        <f t="shared" si="0"/>
        <v/>
      </c>
      <c r="AL31" s="49"/>
      <c r="AM31" s="49"/>
      <c r="AN31" s="49"/>
      <c r="AO31" s="49"/>
      <c r="AP31" s="49"/>
      <c r="AQ31" s="172"/>
      <c r="AR31" s="172"/>
      <c r="AS31" s="172"/>
      <c r="AT31" s="49"/>
      <c r="AU31" s="49"/>
    </row>
    <row r="32" spans="1:52" ht="24" customHeight="1">
      <c r="E32" s="2"/>
      <c r="F32" s="49"/>
      <c r="G32" s="49"/>
      <c r="H32" s="2"/>
      <c r="I32" s="2"/>
      <c r="J32" s="2"/>
      <c r="K32" s="2"/>
      <c r="L32" s="2"/>
      <c r="M32" s="33" t="str">
        <f>IFERROR(VLOOKUP(L32,コード表!$B:$G,2,FALSE),"")</f>
        <v/>
      </c>
      <c r="N32" s="33" t="str">
        <f>IFERROR(VLOOKUP(L32,コード表!$B:$G,3,FALSE),"")</f>
        <v/>
      </c>
      <c r="O32" s="33" t="str">
        <f>IFERROR(VLOOKUP(L32,コード表!$B:$G,4,FALSE),"")</f>
        <v/>
      </c>
      <c r="P32" s="33" t="str">
        <f>IFERROR(VLOOKUP(L32,コード表!$B:$G,5,FALSE),"")</f>
        <v/>
      </c>
      <c r="Q32" s="2"/>
      <c r="R32" s="2"/>
      <c r="S32" s="2"/>
      <c r="T32" s="2"/>
      <c r="U32" s="33" t="str">
        <f>IFERROR(VLOOKUP(T32,コード表!$I:$K,2,FALSE),"")</f>
        <v/>
      </c>
      <c r="V32" s="33" t="str">
        <f>IFERROR(VLOOKUP(T32,コード表!$I:$K,3,FALSE),"")</f>
        <v/>
      </c>
      <c r="W32" s="2"/>
      <c r="X32" s="33" t="str">
        <f>IFERROR(VLOOKUP(AN32,目的別資産分類変換表!$B$3:$C$16,2,FALSE),"")</f>
        <v/>
      </c>
      <c r="Y32" s="49"/>
      <c r="Z32" s="49"/>
      <c r="AA32" s="49"/>
      <c r="AB32" s="49"/>
      <c r="AC32" s="2"/>
      <c r="AD32" s="29"/>
      <c r="AE32" s="73"/>
      <c r="AF32" s="92"/>
      <c r="AG32" s="23"/>
      <c r="AH32" s="52"/>
      <c r="AI32" s="92"/>
      <c r="AJ32" s="52"/>
      <c r="AK32" s="111" t="str">
        <f t="shared" si="0"/>
        <v/>
      </c>
      <c r="AL32" s="49"/>
      <c r="AM32" s="49"/>
      <c r="AN32" s="49"/>
      <c r="AO32" s="49"/>
      <c r="AP32" s="49"/>
      <c r="AQ32" s="172"/>
      <c r="AR32" s="172"/>
      <c r="AS32" s="172"/>
      <c r="AT32" s="49"/>
      <c r="AU32" s="49"/>
    </row>
    <row r="33" spans="5:47" ht="24" customHeight="1">
      <c r="E33" s="2"/>
      <c r="F33" s="49"/>
      <c r="G33" s="49"/>
      <c r="H33" s="2"/>
      <c r="I33" s="2"/>
      <c r="J33" s="2"/>
      <c r="K33" s="2"/>
      <c r="L33" s="2"/>
      <c r="M33" s="33" t="str">
        <f>IFERROR(VLOOKUP(L33,コード表!$B:$G,2,FALSE),"")</f>
        <v/>
      </c>
      <c r="N33" s="33" t="str">
        <f>IFERROR(VLOOKUP(L33,コード表!$B:$G,3,FALSE),"")</f>
        <v/>
      </c>
      <c r="O33" s="33" t="str">
        <f>IFERROR(VLOOKUP(L33,コード表!$B:$G,4,FALSE),"")</f>
        <v/>
      </c>
      <c r="P33" s="33" t="str">
        <f>IFERROR(VLOOKUP(L33,コード表!$B:$G,5,FALSE),"")</f>
        <v/>
      </c>
      <c r="Q33" s="2"/>
      <c r="R33" s="2"/>
      <c r="S33" s="2"/>
      <c r="T33" s="2"/>
      <c r="U33" s="33" t="str">
        <f>IFERROR(VLOOKUP(T33,コード表!$I:$K,2,FALSE),"")</f>
        <v/>
      </c>
      <c r="V33" s="33" t="str">
        <f>IFERROR(VLOOKUP(T33,コード表!$I:$K,3,FALSE),"")</f>
        <v/>
      </c>
      <c r="W33" s="2"/>
      <c r="X33" s="33" t="str">
        <f>IFERROR(VLOOKUP(AN33,目的別資産分類変換表!$B$3:$C$16,2,FALSE),"")</f>
        <v/>
      </c>
      <c r="Y33" s="49"/>
      <c r="Z33" s="49"/>
      <c r="AA33" s="49"/>
      <c r="AB33" s="49"/>
      <c r="AC33" s="2"/>
      <c r="AD33" s="29"/>
      <c r="AE33" s="73"/>
      <c r="AF33" s="92"/>
      <c r="AG33" s="23"/>
      <c r="AH33" s="52"/>
      <c r="AI33" s="92"/>
      <c r="AJ33" s="52"/>
      <c r="AK33" s="111" t="str">
        <f t="shared" si="0"/>
        <v/>
      </c>
      <c r="AL33" s="49"/>
      <c r="AM33" s="49"/>
      <c r="AN33" s="49"/>
      <c r="AO33" s="49"/>
      <c r="AP33" s="49"/>
      <c r="AQ33" s="172"/>
      <c r="AR33" s="172"/>
      <c r="AS33" s="172"/>
      <c r="AT33" s="49"/>
      <c r="AU33" s="49"/>
    </row>
    <row r="34" spans="5:47" ht="24" customHeight="1">
      <c r="E34" s="2"/>
      <c r="F34" s="49"/>
      <c r="G34" s="49"/>
      <c r="H34" s="2"/>
      <c r="I34" s="2"/>
      <c r="J34" s="2"/>
      <c r="K34" s="2"/>
      <c r="L34" s="2"/>
      <c r="M34" s="33" t="str">
        <f>IFERROR(VLOOKUP(L34,コード表!$B:$G,2,FALSE),"")</f>
        <v/>
      </c>
      <c r="N34" s="33" t="str">
        <f>IFERROR(VLOOKUP(L34,コード表!$B:$G,3,FALSE),"")</f>
        <v/>
      </c>
      <c r="O34" s="33" t="str">
        <f>IFERROR(VLOOKUP(L34,コード表!$B:$G,4,FALSE),"")</f>
        <v/>
      </c>
      <c r="P34" s="33" t="str">
        <f>IFERROR(VLOOKUP(L34,コード表!$B:$G,5,FALSE),"")</f>
        <v/>
      </c>
      <c r="Q34" s="2"/>
      <c r="R34" s="2"/>
      <c r="S34" s="2"/>
      <c r="T34" s="2"/>
      <c r="U34" s="33" t="str">
        <f>IFERROR(VLOOKUP(T34,コード表!$I:$K,2,FALSE),"")</f>
        <v/>
      </c>
      <c r="V34" s="33" t="str">
        <f>IFERROR(VLOOKUP(T34,コード表!$I:$K,3,FALSE),"")</f>
        <v/>
      </c>
      <c r="W34" s="2"/>
      <c r="X34" s="33" t="str">
        <f>IFERROR(VLOOKUP(AN34,目的別資産分類変換表!$B$3:$C$16,2,FALSE),"")</f>
        <v/>
      </c>
      <c r="Y34" s="49"/>
      <c r="Z34" s="49"/>
      <c r="AA34" s="49"/>
      <c r="AB34" s="49"/>
      <c r="AC34" s="2"/>
      <c r="AD34" s="29"/>
      <c r="AE34" s="73"/>
      <c r="AF34" s="92"/>
      <c r="AG34" s="23"/>
      <c r="AH34" s="52"/>
      <c r="AI34" s="92"/>
      <c r="AJ34" s="52"/>
      <c r="AK34" s="111" t="str">
        <f t="shared" si="0"/>
        <v/>
      </c>
      <c r="AL34" s="49"/>
      <c r="AM34" s="49"/>
      <c r="AN34" s="49"/>
      <c r="AO34" s="49"/>
      <c r="AP34" s="49"/>
      <c r="AQ34" s="172"/>
      <c r="AR34" s="172"/>
      <c r="AS34" s="172"/>
      <c r="AT34" s="49"/>
      <c r="AU34" s="49"/>
    </row>
    <row r="35" spans="5:47" ht="24" customHeight="1">
      <c r="E35" s="2"/>
      <c r="F35" s="49"/>
      <c r="G35" s="49"/>
      <c r="H35" s="2"/>
      <c r="I35" s="2"/>
      <c r="J35" s="2"/>
      <c r="K35" s="2"/>
      <c r="L35" s="2"/>
      <c r="M35" s="33" t="str">
        <f>IFERROR(VLOOKUP(L35,コード表!$B:$G,2,FALSE),"")</f>
        <v/>
      </c>
      <c r="N35" s="33" t="str">
        <f>IFERROR(VLOOKUP(L35,コード表!$B:$G,3,FALSE),"")</f>
        <v/>
      </c>
      <c r="O35" s="33" t="str">
        <f>IFERROR(VLOOKUP(L35,コード表!$B:$G,4,FALSE),"")</f>
        <v/>
      </c>
      <c r="P35" s="33" t="str">
        <f>IFERROR(VLOOKUP(L35,コード表!$B:$G,5,FALSE),"")</f>
        <v/>
      </c>
      <c r="Q35" s="2"/>
      <c r="R35" s="2"/>
      <c r="S35" s="2"/>
      <c r="T35" s="2"/>
      <c r="U35" s="33" t="str">
        <f>IFERROR(VLOOKUP(T35,コード表!$I:$K,2,FALSE),"")</f>
        <v/>
      </c>
      <c r="V35" s="33" t="str">
        <f>IFERROR(VLOOKUP(T35,コード表!$I:$K,3,FALSE),"")</f>
        <v/>
      </c>
      <c r="W35" s="2"/>
      <c r="X35" s="33" t="str">
        <f>IFERROR(VLOOKUP(AN35,目的別資産分類変換表!$B$3:$C$16,2,FALSE),"")</f>
        <v/>
      </c>
      <c r="Y35" s="49"/>
      <c r="Z35" s="49"/>
      <c r="AA35" s="49"/>
      <c r="AB35" s="49"/>
      <c r="AC35" s="2"/>
      <c r="AD35" s="29"/>
      <c r="AE35" s="73"/>
      <c r="AF35" s="92"/>
      <c r="AG35" s="23"/>
      <c r="AH35" s="52"/>
      <c r="AI35" s="92"/>
      <c r="AJ35" s="52"/>
      <c r="AK35" s="111" t="str">
        <f t="shared" si="0"/>
        <v/>
      </c>
      <c r="AL35" s="49"/>
      <c r="AM35" s="49"/>
      <c r="AN35" s="49"/>
      <c r="AO35" s="49"/>
      <c r="AP35" s="49"/>
      <c r="AQ35" s="172"/>
      <c r="AR35" s="172"/>
      <c r="AS35" s="172"/>
      <c r="AT35" s="49"/>
      <c r="AU35" s="49"/>
    </row>
    <row r="36" spans="5:47" ht="24" customHeight="1">
      <c r="E36" s="2"/>
      <c r="F36" s="49"/>
      <c r="G36" s="49"/>
      <c r="H36" s="2"/>
      <c r="I36" s="2"/>
      <c r="J36" s="2"/>
      <c r="K36" s="2"/>
      <c r="L36" s="2"/>
      <c r="M36" s="33" t="str">
        <f>IFERROR(VLOOKUP(L36,コード表!$B:$G,2,FALSE),"")</f>
        <v/>
      </c>
      <c r="N36" s="33" t="str">
        <f>IFERROR(VLOOKUP(L36,コード表!$B:$G,3,FALSE),"")</f>
        <v/>
      </c>
      <c r="O36" s="33" t="str">
        <f>IFERROR(VLOOKUP(L36,コード表!$B:$G,4,FALSE),"")</f>
        <v/>
      </c>
      <c r="P36" s="33" t="str">
        <f>IFERROR(VLOOKUP(L36,コード表!$B:$G,5,FALSE),"")</f>
        <v/>
      </c>
      <c r="Q36" s="2"/>
      <c r="R36" s="2"/>
      <c r="S36" s="2"/>
      <c r="T36" s="2"/>
      <c r="U36" s="33" t="str">
        <f>IFERROR(VLOOKUP(T36,コード表!$I:$K,2,FALSE),"")</f>
        <v/>
      </c>
      <c r="V36" s="33" t="str">
        <f>IFERROR(VLOOKUP(T36,コード表!$I:$K,3,FALSE),"")</f>
        <v/>
      </c>
      <c r="W36" s="2"/>
      <c r="X36" s="33" t="str">
        <f>IFERROR(VLOOKUP(AN36,目的別資産分類変換表!$B$3:$C$16,2,FALSE),"")</f>
        <v/>
      </c>
      <c r="Y36" s="49"/>
      <c r="Z36" s="49"/>
      <c r="AA36" s="49"/>
      <c r="AB36" s="49"/>
      <c r="AC36" s="2"/>
      <c r="AD36" s="29"/>
      <c r="AE36" s="73"/>
      <c r="AF36" s="92"/>
      <c r="AG36" s="23"/>
      <c r="AH36" s="52"/>
      <c r="AI36" s="92"/>
      <c r="AJ36" s="52"/>
      <c r="AK36" s="111" t="str">
        <f t="shared" si="0"/>
        <v/>
      </c>
      <c r="AL36" s="49"/>
      <c r="AM36" s="49"/>
      <c r="AN36" s="49"/>
      <c r="AO36" s="49"/>
      <c r="AP36" s="49"/>
      <c r="AQ36" s="172"/>
      <c r="AR36" s="172"/>
      <c r="AS36" s="172"/>
      <c r="AT36" s="49"/>
      <c r="AU36" s="49"/>
    </row>
    <row r="37" spans="5:47" ht="24" customHeight="1">
      <c r="E37" s="2"/>
      <c r="F37" s="49"/>
      <c r="G37" s="49"/>
      <c r="H37" s="2"/>
      <c r="I37" s="2"/>
      <c r="J37" s="2"/>
      <c r="K37" s="2"/>
      <c r="L37" s="2"/>
      <c r="M37" s="33" t="str">
        <f>IFERROR(VLOOKUP(L37,コード表!$B:$G,2,FALSE),"")</f>
        <v/>
      </c>
      <c r="N37" s="33" t="str">
        <f>IFERROR(VLOOKUP(L37,コード表!$B:$G,3,FALSE),"")</f>
        <v/>
      </c>
      <c r="O37" s="33" t="str">
        <f>IFERROR(VLOOKUP(L37,コード表!$B:$G,4,FALSE),"")</f>
        <v/>
      </c>
      <c r="P37" s="33" t="str">
        <f>IFERROR(VLOOKUP(L37,コード表!$B:$G,5,FALSE),"")</f>
        <v/>
      </c>
      <c r="Q37" s="2"/>
      <c r="R37" s="2"/>
      <c r="S37" s="2"/>
      <c r="T37" s="2"/>
      <c r="U37" s="33" t="str">
        <f>IFERROR(VLOOKUP(T37,コード表!$I:$K,2,FALSE),"")</f>
        <v/>
      </c>
      <c r="V37" s="33" t="str">
        <f>IFERROR(VLOOKUP(T37,コード表!$I:$K,3,FALSE),"")</f>
        <v/>
      </c>
      <c r="W37" s="2"/>
      <c r="X37" s="33" t="str">
        <f>IFERROR(VLOOKUP(AN37,目的別資産分類変換表!$B$3:$C$16,2,FALSE),"")</f>
        <v/>
      </c>
      <c r="Y37" s="49"/>
      <c r="Z37" s="49"/>
      <c r="AA37" s="49"/>
      <c r="AB37" s="49"/>
      <c r="AC37" s="2"/>
      <c r="AD37" s="29"/>
      <c r="AE37" s="73"/>
      <c r="AF37" s="92"/>
      <c r="AG37" s="23"/>
      <c r="AH37" s="52"/>
      <c r="AI37" s="92"/>
      <c r="AJ37" s="52"/>
      <c r="AK37" s="111" t="str">
        <f t="shared" si="0"/>
        <v/>
      </c>
      <c r="AL37" s="49"/>
      <c r="AM37" s="49"/>
      <c r="AN37" s="49"/>
      <c r="AO37" s="49"/>
      <c r="AP37" s="49"/>
      <c r="AQ37" s="172"/>
      <c r="AR37" s="172"/>
      <c r="AS37" s="172"/>
      <c r="AT37" s="49"/>
      <c r="AU37" s="49"/>
    </row>
    <row r="38" spans="5:47" ht="24" customHeight="1">
      <c r="E38" s="2"/>
      <c r="F38" s="49"/>
      <c r="G38" s="49"/>
      <c r="H38" s="2"/>
      <c r="I38" s="2"/>
      <c r="J38" s="2"/>
      <c r="K38" s="2"/>
      <c r="L38" s="2"/>
      <c r="M38" s="33" t="str">
        <f>IFERROR(VLOOKUP(L38,コード表!$B:$G,2,FALSE),"")</f>
        <v/>
      </c>
      <c r="N38" s="33" t="str">
        <f>IFERROR(VLOOKUP(L38,コード表!$B:$G,3,FALSE),"")</f>
        <v/>
      </c>
      <c r="O38" s="33" t="str">
        <f>IFERROR(VLOOKUP(L38,コード表!$B:$G,4,FALSE),"")</f>
        <v/>
      </c>
      <c r="P38" s="33" t="str">
        <f>IFERROR(VLOOKUP(L38,コード表!$B:$G,5,FALSE),"")</f>
        <v/>
      </c>
      <c r="Q38" s="2"/>
      <c r="R38" s="2"/>
      <c r="S38" s="2"/>
      <c r="T38" s="2"/>
      <c r="U38" s="33" t="str">
        <f>IFERROR(VLOOKUP(T38,コード表!$I:$K,2,FALSE),"")</f>
        <v/>
      </c>
      <c r="V38" s="33" t="str">
        <f>IFERROR(VLOOKUP(T38,コード表!$I:$K,3,FALSE),"")</f>
        <v/>
      </c>
      <c r="W38" s="2"/>
      <c r="X38" s="33" t="str">
        <f>IFERROR(VLOOKUP(AN38,目的別資産分類変換表!$B$3:$C$16,2,FALSE),"")</f>
        <v/>
      </c>
      <c r="Y38" s="49"/>
      <c r="Z38" s="49"/>
      <c r="AA38" s="49"/>
      <c r="AB38" s="49"/>
      <c r="AC38" s="2"/>
      <c r="AD38" s="29"/>
      <c r="AE38" s="73"/>
      <c r="AF38" s="92"/>
      <c r="AG38" s="23"/>
      <c r="AH38" s="52"/>
      <c r="AI38" s="92"/>
      <c r="AJ38" s="52"/>
      <c r="AK38" s="111" t="str">
        <f t="shared" si="0"/>
        <v/>
      </c>
      <c r="AL38" s="49"/>
      <c r="AM38" s="49"/>
      <c r="AN38" s="49"/>
      <c r="AO38" s="49"/>
      <c r="AP38" s="49"/>
      <c r="AQ38" s="172"/>
      <c r="AR38" s="172"/>
      <c r="AS38" s="172"/>
      <c r="AT38" s="49"/>
      <c r="AU38" s="49"/>
    </row>
    <row r="39" spans="5:47" ht="24" customHeight="1">
      <c r="E39" s="2"/>
      <c r="F39" s="49"/>
      <c r="G39" s="49"/>
      <c r="H39" s="2"/>
      <c r="I39" s="2"/>
      <c r="J39" s="2"/>
      <c r="K39" s="2"/>
      <c r="L39" s="2"/>
      <c r="M39" s="33" t="str">
        <f>IFERROR(VLOOKUP(L39,コード表!$B:$G,2,FALSE),"")</f>
        <v/>
      </c>
      <c r="N39" s="33" t="str">
        <f>IFERROR(VLOOKUP(L39,コード表!$B:$G,3,FALSE),"")</f>
        <v/>
      </c>
      <c r="O39" s="33" t="str">
        <f>IFERROR(VLOOKUP(L39,コード表!$B:$G,4,FALSE),"")</f>
        <v/>
      </c>
      <c r="P39" s="33" t="str">
        <f>IFERROR(VLOOKUP(L39,コード表!$B:$G,5,FALSE),"")</f>
        <v/>
      </c>
      <c r="Q39" s="2"/>
      <c r="R39" s="2"/>
      <c r="S39" s="2"/>
      <c r="T39" s="2"/>
      <c r="U39" s="33" t="str">
        <f>IFERROR(VLOOKUP(T39,コード表!$I:$K,2,FALSE),"")</f>
        <v/>
      </c>
      <c r="V39" s="33" t="str">
        <f>IFERROR(VLOOKUP(T39,コード表!$I:$K,3,FALSE),"")</f>
        <v/>
      </c>
      <c r="W39" s="2"/>
      <c r="X39" s="33" t="str">
        <f>IFERROR(VLOOKUP(AN39,目的別資産分類変換表!$B$3:$C$16,2,FALSE),"")</f>
        <v/>
      </c>
      <c r="Y39" s="49"/>
      <c r="Z39" s="49"/>
      <c r="AA39" s="49"/>
      <c r="AB39" s="49"/>
      <c r="AC39" s="2"/>
      <c r="AD39" s="29"/>
      <c r="AE39" s="73"/>
      <c r="AF39" s="92"/>
      <c r="AG39" s="23"/>
      <c r="AH39" s="52"/>
      <c r="AI39" s="92"/>
      <c r="AJ39" s="52"/>
      <c r="AK39" s="111" t="str">
        <f t="shared" si="0"/>
        <v/>
      </c>
      <c r="AL39" s="49"/>
      <c r="AM39" s="49"/>
      <c r="AN39" s="49"/>
      <c r="AO39" s="49"/>
      <c r="AP39" s="49"/>
      <c r="AQ39" s="172"/>
      <c r="AR39" s="172"/>
      <c r="AS39" s="172"/>
      <c r="AT39" s="49"/>
      <c r="AU39" s="49"/>
    </row>
    <row r="40" spans="5:47" ht="24" customHeight="1">
      <c r="E40" s="2"/>
      <c r="F40" s="49"/>
      <c r="G40" s="49"/>
      <c r="H40" s="2"/>
      <c r="I40" s="2"/>
      <c r="J40" s="2"/>
      <c r="K40" s="2"/>
      <c r="L40" s="2"/>
      <c r="M40" s="33" t="str">
        <f>IFERROR(VLOOKUP(L40,コード表!$B:$G,2,FALSE),"")</f>
        <v/>
      </c>
      <c r="N40" s="33" t="str">
        <f>IFERROR(VLOOKUP(L40,コード表!$B:$G,3,FALSE),"")</f>
        <v/>
      </c>
      <c r="O40" s="33" t="str">
        <f>IFERROR(VLOOKUP(L40,コード表!$B:$G,4,FALSE),"")</f>
        <v/>
      </c>
      <c r="P40" s="33" t="str">
        <f>IFERROR(VLOOKUP(L40,コード表!$B:$G,5,FALSE),"")</f>
        <v/>
      </c>
      <c r="Q40" s="2"/>
      <c r="R40" s="2"/>
      <c r="S40" s="2"/>
      <c r="T40" s="2"/>
      <c r="U40" s="33" t="str">
        <f>IFERROR(VLOOKUP(T40,コード表!$I:$K,2,FALSE),"")</f>
        <v/>
      </c>
      <c r="V40" s="33" t="str">
        <f>IFERROR(VLOOKUP(T40,コード表!$I:$K,3,FALSE),"")</f>
        <v/>
      </c>
      <c r="W40" s="2"/>
      <c r="X40" s="33" t="str">
        <f>IFERROR(VLOOKUP(AN40,目的別資産分類変換表!$B$3:$C$16,2,FALSE),"")</f>
        <v/>
      </c>
      <c r="Y40" s="49"/>
      <c r="Z40" s="49"/>
      <c r="AA40" s="49"/>
      <c r="AB40" s="49"/>
      <c r="AC40" s="2"/>
      <c r="AD40" s="29"/>
      <c r="AE40" s="73"/>
      <c r="AF40" s="92"/>
      <c r="AG40" s="23"/>
      <c r="AH40" s="52"/>
      <c r="AI40" s="92"/>
      <c r="AJ40" s="52"/>
      <c r="AK40" s="111" t="str">
        <f t="shared" si="0"/>
        <v/>
      </c>
      <c r="AL40" s="49"/>
      <c r="AM40" s="49"/>
      <c r="AN40" s="49"/>
      <c r="AO40" s="49"/>
      <c r="AP40" s="49"/>
      <c r="AQ40" s="172"/>
      <c r="AR40" s="172"/>
      <c r="AS40" s="172"/>
      <c r="AT40" s="49"/>
      <c r="AU40" s="49"/>
    </row>
    <row r="41" spans="5:47" ht="24" customHeight="1">
      <c r="E41" s="2"/>
      <c r="F41" s="49"/>
      <c r="G41" s="49"/>
      <c r="H41" s="2"/>
      <c r="I41" s="2"/>
      <c r="J41" s="2"/>
      <c r="K41" s="2"/>
      <c r="L41" s="2"/>
      <c r="M41" s="33" t="str">
        <f>IFERROR(VLOOKUP(L41,コード表!$B:$G,2,FALSE),"")</f>
        <v/>
      </c>
      <c r="N41" s="33" t="str">
        <f>IFERROR(VLOOKUP(L41,コード表!$B:$G,3,FALSE),"")</f>
        <v/>
      </c>
      <c r="O41" s="33" t="str">
        <f>IFERROR(VLOOKUP(L41,コード表!$B:$G,4,FALSE),"")</f>
        <v/>
      </c>
      <c r="P41" s="33" t="str">
        <f>IFERROR(VLOOKUP(L41,コード表!$B:$G,5,FALSE),"")</f>
        <v/>
      </c>
      <c r="Q41" s="2"/>
      <c r="R41" s="2"/>
      <c r="S41" s="2"/>
      <c r="T41" s="2"/>
      <c r="U41" s="33" t="str">
        <f>IFERROR(VLOOKUP(T41,コード表!$I:$K,2,FALSE),"")</f>
        <v/>
      </c>
      <c r="V41" s="33" t="str">
        <f>IFERROR(VLOOKUP(T41,コード表!$I:$K,3,FALSE),"")</f>
        <v/>
      </c>
      <c r="W41" s="2"/>
      <c r="X41" s="33" t="str">
        <f>IFERROR(VLOOKUP(AN41,目的別資産分類変換表!$B$3:$C$16,2,FALSE),"")</f>
        <v/>
      </c>
      <c r="Y41" s="49"/>
      <c r="Z41" s="49"/>
      <c r="AA41" s="49"/>
      <c r="AB41" s="49"/>
      <c r="AC41" s="2"/>
      <c r="AD41" s="29"/>
      <c r="AE41" s="73"/>
      <c r="AF41" s="92"/>
      <c r="AG41" s="23"/>
      <c r="AH41" s="52"/>
      <c r="AI41" s="92"/>
      <c r="AJ41" s="52"/>
      <c r="AK41" s="111" t="str">
        <f t="shared" si="0"/>
        <v/>
      </c>
      <c r="AL41" s="49"/>
      <c r="AM41" s="49"/>
      <c r="AN41" s="49"/>
      <c r="AO41" s="49"/>
      <c r="AP41" s="49"/>
      <c r="AQ41" s="172"/>
      <c r="AR41" s="172"/>
      <c r="AS41" s="172"/>
      <c r="AT41" s="49"/>
      <c r="AU41" s="49"/>
    </row>
    <row r="42" spans="5:47" ht="24" customHeight="1">
      <c r="E42" s="2"/>
      <c r="F42" s="49"/>
      <c r="G42" s="49"/>
      <c r="H42" s="2"/>
      <c r="I42" s="2"/>
      <c r="J42" s="2"/>
      <c r="K42" s="2"/>
      <c r="L42" s="2"/>
      <c r="M42" s="33" t="str">
        <f>IFERROR(VLOOKUP(L42,コード表!$B:$G,2,FALSE),"")</f>
        <v/>
      </c>
      <c r="N42" s="33" t="str">
        <f>IFERROR(VLOOKUP(L42,コード表!$B:$G,3,FALSE),"")</f>
        <v/>
      </c>
      <c r="O42" s="33" t="str">
        <f>IFERROR(VLOOKUP(L42,コード表!$B:$G,4,FALSE),"")</f>
        <v/>
      </c>
      <c r="P42" s="33" t="str">
        <f>IFERROR(VLOOKUP(L42,コード表!$B:$G,5,FALSE),"")</f>
        <v/>
      </c>
      <c r="Q42" s="2"/>
      <c r="R42" s="2"/>
      <c r="S42" s="2"/>
      <c r="T42" s="2"/>
      <c r="U42" s="33" t="str">
        <f>IFERROR(VLOOKUP(T42,コード表!$I:$K,2,FALSE),"")</f>
        <v/>
      </c>
      <c r="V42" s="33" t="str">
        <f>IFERROR(VLOOKUP(T42,コード表!$I:$K,3,FALSE),"")</f>
        <v/>
      </c>
      <c r="W42" s="2"/>
      <c r="X42" s="33" t="str">
        <f>IFERROR(VLOOKUP(AN42,目的別資産分類変換表!$B$3:$C$16,2,FALSE),"")</f>
        <v/>
      </c>
      <c r="Y42" s="49"/>
      <c r="Z42" s="49"/>
      <c r="AA42" s="49"/>
      <c r="AB42" s="49"/>
      <c r="AC42" s="2"/>
      <c r="AD42" s="29"/>
      <c r="AE42" s="73"/>
      <c r="AF42" s="92"/>
      <c r="AG42" s="23"/>
      <c r="AH42" s="52"/>
      <c r="AI42" s="92"/>
      <c r="AJ42" s="52"/>
      <c r="AK42" s="111" t="str">
        <f t="shared" si="0"/>
        <v/>
      </c>
      <c r="AL42" s="49"/>
      <c r="AM42" s="49"/>
      <c r="AN42" s="49"/>
      <c r="AO42" s="49"/>
      <c r="AP42" s="49"/>
      <c r="AQ42" s="172"/>
      <c r="AR42" s="172"/>
      <c r="AS42" s="172"/>
      <c r="AT42" s="49"/>
      <c r="AU42" s="49"/>
    </row>
    <row r="43" spans="5:47" ht="24" customHeight="1">
      <c r="E43" s="2"/>
      <c r="F43" s="49"/>
      <c r="G43" s="49"/>
      <c r="H43" s="2"/>
      <c r="I43" s="2"/>
      <c r="J43" s="2"/>
      <c r="K43" s="2"/>
      <c r="L43" s="2"/>
      <c r="M43" s="33" t="str">
        <f>IFERROR(VLOOKUP(L43,コード表!$B:$G,2,FALSE),"")</f>
        <v/>
      </c>
      <c r="N43" s="33" t="str">
        <f>IFERROR(VLOOKUP(L43,コード表!$B:$G,3,FALSE),"")</f>
        <v/>
      </c>
      <c r="O43" s="33" t="str">
        <f>IFERROR(VLOOKUP(L43,コード表!$B:$G,4,FALSE),"")</f>
        <v/>
      </c>
      <c r="P43" s="33" t="str">
        <f>IFERROR(VLOOKUP(L43,コード表!$B:$G,5,FALSE),"")</f>
        <v/>
      </c>
      <c r="Q43" s="2"/>
      <c r="R43" s="2"/>
      <c r="S43" s="2"/>
      <c r="T43" s="2"/>
      <c r="U43" s="33" t="str">
        <f>IFERROR(VLOOKUP(T43,コード表!$I:$K,2,FALSE),"")</f>
        <v/>
      </c>
      <c r="V43" s="33" t="str">
        <f>IFERROR(VLOOKUP(T43,コード表!$I:$K,3,FALSE),"")</f>
        <v/>
      </c>
      <c r="W43" s="2"/>
      <c r="X43" s="33" t="str">
        <f>IFERROR(VLOOKUP(AN43,目的別資産分類変換表!$B$3:$C$16,2,FALSE),"")</f>
        <v/>
      </c>
      <c r="Y43" s="49"/>
      <c r="Z43" s="49"/>
      <c r="AA43" s="49"/>
      <c r="AB43" s="49"/>
      <c r="AC43" s="2"/>
      <c r="AD43" s="29"/>
      <c r="AE43" s="73"/>
      <c r="AF43" s="92"/>
      <c r="AG43" s="23"/>
      <c r="AH43" s="52"/>
      <c r="AI43" s="92"/>
      <c r="AJ43" s="52"/>
      <c r="AK43" s="111" t="str">
        <f t="shared" si="0"/>
        <v/>
      </c>
      <c r="AL43" s="49"/>
      <c r="AM43" s="49"/>
      <c r="AN43" s="49"/>
      <c r="AO43" s="49"/>
      <c r="AP43" s="49"/>
      <c r="AQ43" s="172"/>
      <c r="AR43" s="172"/>
      <c r="AS43" s="172"/>
      <c r="AT43" s="49"/>
      <c r="AU43" s="49"/>
    </row>
    <row r="44" spans="5:47" ht="24" customHeight="1">
      <c r="E44" s="2"/>
      <c r="F44" s="49"/>
      <c r="G44" s="49"/>
      <c r="H44" s="2"/>
      <c r="I44" s="2"/>
      <c r="J44" s="2"/>
      <c r="K44" s="2"/>
      <c r="L44" s="2"/>
      <c r="M44" s="33" t="str">
        <f>IFERROR(VLOOKUP(L44,コード表!$B:$G,2,FALSE),"")</f>
        <v/>
      </c>
      <c r="N44" s="33" t="str">
        <f>IFERROR(VLOOKUP(L44,コード表!$B:$G,3,FALSE),"")</f>
        <v/>
      </c>
      <c r="O44" s="33" t="str">
        <f>IFERROR(VLOOKUP(L44,コード表!$B:$G,4,FALSE),"")</f>
        <v/>
      </c>
      <c r="P44" s="33" t="str">
        <f>IFERROR(VLOOKUP(L44,コード表!$B:$G,5,FALSE),"")</f>
        <v/>
      </c>
      <c r="Q44" s="2"/>
      <c r="R44" s="2"/>
      <c r="S44" s="2"/>
      <c r="T44" s="2"/>
      <c r="U44" s="33" t="str">
        <f>IFERROR(VLOOKUP(T44,コード表!$I:$K,2,FALSE),"")</f>
        <v/>
      </c>
      <c r="V44" s="33" t="str">
        <f>IFERROR(VLOOKUP(T44,コード表!$I:$K,3,FALSE),"")</f>
        <v/>
      </c>
      <c r="W44" s="2"/>
      <c r="X44" s="33" t="str">
        <f>IFERROR(VLOOKUP(AN44,目的別資産分類変換表!$B$3:$C$16,2,FALSE),"")</f>
        <v/>
      </c>
      <c r="Y44" s="49"/>
      <c r="Z44" s="49"/>
      <c r="AA44" s="49"/>
      <c r="AB44" s="49"/>
      <c r="AC44" s="2"/>
      <c r="AD44" s="29"/>
      <c r="AE44" s="73"/>
      <c r="AF44" s="92"/>
      <c r="AG44" s="23"/>
      <c r="AH44" s="52"/>
      <c r="AI44" s="92"/>
      <c r="AJ44" s="52"/>
      <c r="AK44" s="111" t="str">
        <f t="shared" si="0"/>
        <v/>
      </c>
      <c r="AL44" s="49"/>
      <c r="AM44" s="49"/>
      <c r="AN44" s="49"/>
      <c r="AO44" s="49"/>
      <c r="AP44" s="49"/>
      <c r="AQ44" s="172"/>
      <c r="AR44" s="172"/>
      <c r="AS44" s="172"/>
      <c r="AT44" s="49"/>
      <c r="AU44" s="49"/>
    </row>
    <row r="45" spans="5:47" ht="24" customHeight="1">
      <c r="E45" s="2"/>
      <c r="F45" s="49"/>
      <c r="G45" s="49"/>
      <c r="H45" s="2"/>
      <c r="I45" s="2"/>
      <c r="J45" s="2"/>
      <c r="K45" s="2"/>
      <c r="L45" s="2"/>
      <c r="M45" s="33" t="str">
        <f>IFERROR(VLOOKUP(L45,コード表!$B:$G,2,FALSE),"")</f>
        <v/>
      </c>
      <c r="N45" s="33" t="str">
        <f>IFERROR(VLOOKUP(L45,コード表!$B:$G,3,FALSE),"")</f>
        <v/>
      </c>
      <c r="O45" s="33" t="str">
        <f>IFERROR(VLOOKUP(L45,コード表!$B:$G,4,FALSE),"")</f>
        <v/>
      </c>
      <c r="P45" s="33" t="str">
        <f>IFERROR(VLOOKUP(L45,コード表!$B:$G,5,FALSE),"")</f>
        <v/>
      </c>
      <c r="Q45" s="2"/>
      <c r="R45" s="2"/>
      <c r="S45" s="2"/>
      <c r="T45" s="2"/>
      <c r="U45" s="33" t="str">
        <f>IFERROR(VLOOKUP(T45,コード表!$I:$K,2,FALSE),"")</f>
        <v/>
      </c>
      <c r="V45" s="33" t="str">
        <f>IFERROR(VLOOKUP(T45,コード表!$I:$K,3,FALSE),"")</f>
        <v/>
      </c>
      <c r="W45" s="2"/>
      <c r="X45" s="33" t="str">
        <f>IFERROR(VLOOKUP(AN45,目的別資産分類変換表!$B$3:$C$16,2,FALSE),"")</f>
        <v/>
      </c>
      <c r="Y45" s="49"/>
      <c r="Z45" s="49"/>
      <c r="AA45" s="49"/>
      <c r="AB45" s="49"/>
      <c r="AC45" s="2"/>
      <c r="AD45" s="29"/>
      <c r="AE45" s="73"/>
      <c r="AF45" s="92"/>
      <c r="AG45" s="23"/>
      <c r="AH45" s="52"/>
      <c r="AI45" s="92"/>
      <c r="AJ45" s="52"/>
      <c r="AK45" s="111" t="str">
        <f t="shared" si="0"/>
        <v/>
      </c>
      <c r="AL45" s="49"/>
      <c r="AM45" s="49"/>
      <c r="AN45" s="49"/>
      <c r="AO45" s="49"/>
      <c r="AP45" s="49"/>
      <c r="AQ45" s="172"/>
      <c r="AR45" s="172"/>
      <c r="AS45" s="172"/>
      <c r="AT45" s="49"/>
      <c r="AU45" s="49"/>
    </row>
    <row r="46" spans="5:47" ht="24" customHeight="1">
      <c r="E46" s="2"/>
      <c r="F46" s="49"/>
      <c r="G46" s="49"/>
      <c r="H46" s="2"/>
      <c r="I46" s="2"/>
      <c r="J46" s="2"/>
      <c r="K46" s="2"/>
      <c r="L46" s="2"/>
      <c r="M46" s="33" t="str">
        <f>IFERROR(VLOOKUP(L46,コード表!$B:$G,2,FALSE),"")</f>
        <v/>
      </c>
      <c r="N46" s="33" t="str">
        <f>IFERROR(VLOOKUP(L46,コード表!$B:$G,3,FALSE),"")</f>
        <v/>
      </c>
      <c r="O46" s="33" t="str">
        <f>IFERROR(VLOOKUP(L46,コード表!$B:$G,4,FALSE),"")</f>
        <v/>
      </c>
      <c r="P46" s="33" t="str">
        <f>IFERROR(VLOOKUP(L46,コード表!$B:$G,5,FALSE),"")</f>
        <v/>
      </c>
      <c r="Q46" s="2"/>
      <c r="R46" s="2"/>
      <c r="S46" s="2"/>
      <c r="T46" s="2"/>
      <c r="U46" s="33" t="str">
        <f>IFERROR(VLOOKUP(T46,コード表!$I:$K,2,FALSE),"")</f>
        <v/>
      </c>
      <c r="V46" s="33" t="str">
        <f>IFERROR(VLOOKUP(T46,コード表!$I:$K,3,FALSE),"")</f>
        <v/>
      </c>
      <c r="W46" s="2"/>
      <c r="X46" s="33" t="str">
        <f>IFERROR(VLOOKUP(AN46,目的別資産分類変換表!$B$3:$C$16,2,FALSE),"")</f>
        <v/>
      </c>
      <c r="Y46" s="49"/>
      <c r="Z46" s="49"/>
      <c r="AA46" s="49"/>
      <c r="AB46" s="49"/>
      <c r="AC46" s="2"/>
      <c r="AD46" s="29"/>
      <c r="AE46" s="73"/>
      <c r="AF46" s="92"/>
      <c r="AG46" s="23"/>
      <c r="AH46" s="52"/>
      <c r="AI46" s="92"/>
      <c r="AJ46" s="52"/>
      <c r="AK46" s="111" t="str">
        <f t="shared" si="0"/>
        <v/>
      </c>
      <c r="AL46" s="49"/>
      <c r="AM46" s="49"/>
      <c r="AN46" s="49"/>
      <c r="AO46" s="49"/>
      <c r="AP46" s="49"/>
      <c r="AQ46" s="172"/>
      <c r="AR46" s="172"/>
      <c r="AS46" s="172"/>
      <c r="AT46" s="49"/>
      <c r="AU46" s="49"/>
    </row>
    <row r="47" spans="5:47" ht="24" customHeight="1">
      <c r="E47" s="2"/>
      <c r="F47" s="49"/>
      <c r="G47" s="49"/>
      <c r="H47" s="2"/>
      <c r="I47" s="2"/>
      <c r="J47" s="2"/>
      <c r="K47" s="2"/>
      <c r="L47" s="2"/>
      <c r="M47" s="33" t="str">
        <f>IFERROR(VLOOKUP(L47,コード表!$B:$G,2,FALSE),"")</f>
        <v/>
      </c>
      <c r="N47" s="33" t="str">
        <f>IFERROR(VLOOKUP(L47,コード表!$B:$G,3,FALSE),"")</f>
        <v/>
      </c>
      <c r="O47" s="33" t="str">
        <f>IFERROR(VLOOKUP(L47,コード表!$B:$G,4,FALSE),"")</f>
        <v/>
      </c>
      <c r="P47" s="33" t="str">
        <f>IFERROR(VLOOKUP(L47,コード表!$B:$G,5,FALSE),"")</f>
        <v/>
      </c>
      <c r="Q47" s="2"/>
      <c r="R47" s="2"/>
      <c r="S47" s="2"/>
      <c r="T47" s="2"/>
      <c r="U47" s="33" t="str">
        <f>IFERROR(VLOOKUP(T47,コード表!$I:$K,2,FALSE),"")</f>
        <v/>
      </c>
      <c r="V47" s="33" t="str">
        <f>IFERROR(VLOOKUP(T47,コード表!$I:$K,3,FALSE),"")</f>
        <v/>
      </c>
      <c r="W47" s="2"/>
      <c r="X47" s="33" t="str">
        <f>IFERROR(VLOOKUP(AN47,目的別資産分類変換表!$B$3:$C$16,2,FALSE),"")</f>
        <v/>
      </c>
      <c r="Y47" s="49"/>
      <c r="Z47" s="49"/>
      <c r="AA47" s="49"/>
      <c r="AB47" s="49"/>
      <c r="AC47" s="2"/>
      <c r="AD47" s="29"/>
      <c r="AE47" s="73"/>
      <c r="AF47" s="92"/>
      <c r="AG47" s="23"/>
      <c r="AH47" s="52"/>
      <c r="AI47" s="92"/>
      <c r="AJ47" s="52"/>
      <c r="AK47" s="111" t="str">
        <f t="shared" si="0"/>
        <v/>
      </c>
      <c r="AL47" s="49"/>
      <c r="AM47" s="49"/>
      <c r="AN47" s="49"/>
      <c r="AO47" s="49"/>
      <c r="AP47" s="49"/>
      <c r="AQ47" s="172"/>
      <c r="AR47" s="172"/>
      <c r="AS47" s="172"/>
      <c r="AT47" s="49"/>
      <c r="AU47" s="49"/>
    </row>
    <row r="48" spans="5:47" ht="24" customHeight="1">
      <c r="E48" s="2"/>
      <c r="F48" s="49"/>
      <c r="G48" s="49"/>
      <c r="H48" s="2"/>
      <c r="I48" s="2"/>
      <c r="J48" s="2"/>
      <c r="K48" s="2"/>
      <c r="L48" s="2"/>
      <c r="M48" s="33" t="str">
        <f>IFERROR(VLOOKUP(L48,コード表!$B:$G,2,FALSE),"")</f>
        <v/>
      </c>
      <c r="N48" s="33" t="str">
        <f>IFERROR(VLOOKUP(L48,コード表!$B:$G,3,FALSE),"")</f>
        <v/>
      </c>
      <c r="O48" s="33" t="str">
        <f>IFERROR(VLOOKUP(L48,コード表!$B:$G,4,FALSE),"")</f>
        <v/>
      </c>
      <c r="P48" s="33" t="str">
        <f>IFERROR(VLOOKUP(L48,コード表!$B:$G,5,FALSE),"")</f>
        <v/>
      </c>
      <c r="Q48" s="2"/>
      <c r="R48" s="2"/>
      <c r="S48" s="2"/>
      <c r="T48" s="2"/>
      <c r="U48" s="33" t="str">
        <f>IFERROR(VLOOKUP(T48,コード表!$I:$K,2,FALSE),"")</f>
        <v/>
      </c>
      <c r="V48" s="33" t="str">
        <f>IFERROR(VLOOKUP(T48,コード表!$I:$K,3,FALSE),"")</f>
        <v/>
      </c>
      <c r="W48" s="2"/>
      <c r="X48" s="33" t="str">
        <f>IFERROR(VLOOKUP(AN48,目的別資産分類変換表!$B$3:$C$16,2,FALSE),"")</f>
        <v/>
      </c>
      <c r="Y48" s="49"/>
      <c r="Z48" s="49"/>
      <c r="AA48" s="49"/>
      <c r="AB48" s="49"/>
      <c r="AC48" s="2"/>
      <c r="AD48" s="29"/>
      <c r="AE48" s="73"/>
      <c r="AF48" s="92"/>
      <c r="AG48" s="23"/>
      <c r="AH48" s="52"/>
      <c r="AI48" s="92"/>
      <c r="AJ48" s="52"/>
      <c r="AK48" s="111" t="str">
        <f t="shared" si="0"/>
        <v/>
      </c>
      <c r="AL48" s="49"/>
      <c r="AM48" s="49"/>
      <c r="AN48" s="49"/>
      <c r="AO48" s="49"/>
      <c r="AP48" s="49"/>
      <c r="AQ48" s="172"/>
      <c r="AR48" s="172"/>
      <c r="AS48" s="172"/>
      <c r="AT48" s="49"/>
      <c r="AU48" s="49"/>
    </row>
    <row r="49" spans="5:47" ht="24" customHeight="1">
      <c r="E49" s="2"/>
      <c r="F49" s="49"/>
      <c r="G49" s="49"/>
      <c r="H49" s="2"/>
      <c r="I49" s="2"/>
      <c r="J49" s="2"/>
      <c r="K49" s="2"/>
      <c r="L49" s="2"/>
      <c r="M49" s="33" t="str">
        <f>IFERROR(VLOOKUP(L49,コード表!$B:$G,2,FALSE),"")</f>
        <v/>
      </c>
      <c r="N49" s="33" t="str">
        <f>IFERROR(VLOOKUP(L49,コード表!$B:$G,3,FALSE),"")</f>
        <v/>
      </c>
      <c r="O49" s="33" t="str">
        <f>IFERROR(VLOOKUP(L49,コード表!$B:$G,4,FALSE),"")</f>
        <v/>
      </c>
      <c r="P49" s="33" t="str">
        <f>IFERROR(VLOOKUP(L49,コード表!$B:$G,5,FALSE),"")</f>
        <v/>
      </c>
      <c r="Q49" s="2"/>
      <c r="R49" s="2"/>
      <c r="S49" s="2"/>
      <c r="T49" s="2"/>
      <c r="U49" s="33" t="str">
        <f>IFERROR(VLOOKUP(T49,コード表!$I:$K,2,FALSE),"")</f>
        <v/>
      </c>
      <c r="V49" s="33" t="str">
        <f>IFERROR(VLOOKUP(T49,コード表!$I:$K,3,FALSE),"")</f>
        <v/>
      </c>
      <c r="W49" s="2"/>
      <c r="X49" s="33" t="str">
        <f>IFERROR(VLOOKUP(AN49,目的別資産分類変換表!$B$3:$C$16,2,FALSE),"")</f>
        <v/>
      </c>
      <c r="Y49" s="49"/>
      <c r="Z49" s="49"/>
      <c r="AA49" s="49"/>
      <c r="AB49" s="49"/>
      <c r="AC49" s="2"/>
      <c r="AD49" s="29"/>
      <c r="AE49" s="73"/>
      <c r="AF49" s="92"/>
      <c r="AG49" s="23"/>
      <c r="AH49" s="52"/>
      <c r="AI49" s="92"/>
      <c r="AJ49" s="52"/>
      <c r="AK49" s="111" t="str">
        <f t="shared" si="0"/>
        <v/>
      </c>
      <c r="AL49" s="49"/>
      <c r="AM49" s="49"/>
      <c r="AN49" s="49"/>
      <c r="AO49" s="49"/>
      <c r="AP49" s="49"/>
      <c r="AQ49" s="172"/>
      <c r="AR49" s="172"/>
      <c r="AS49" s="172"/>
      <c r="AT49" s="49"/>
      <c r="AU49" s="49"/>
    </row>
    <row r="50" spans="5:47" ht="24" customHeight="1">
      <c r="E50" s="2"/>
      <c r="F50" s="49"/>
      <c r="G50" s="49"/>
      <c r="H50" s="2"/>
      <c r="I50" s="2"/>
      <c r="J50" s="2"/>
      <c r="K50" s="2"/>
      <c r="L50" s="2"/>
      <c r="M50" s="33" t="str">
        <f>IFERROR(VLOOKUP(L50,コード表!$B:$G,2,FALSE),"")</f>
        <v/>
      </c>
      <c r="N50" s="33" t="str">
        <f>IFERROR(VLOOKUP(L50,コード表!$B:$G,3,FALSE),"")</f>
        <v/>
      </c>
      <c r="O50" s="33" t="str">
        <f>IFERROR(VLOOKUP(L50,コード表!$B:$G,4,FALSE),"")</f>
        <v/>
      </c>
      <c r="P50" s="33" t="str">
        <f>IFERROR(VLOOKUP(L50,コード表!$B:$G,5,FALSE),"")</f>
        <v/>
      </c>
      <c r="Q50" s="2"/>
      <c r="R50" s="2"/>
      <c r="S50" s="2"/>
      <c r="T50" s="2"/>
      <c r="U50" s="33" t="str">
        <f>IFERROR(VLOOKUP(T50,コード表!$I:$K,2,FALSE),"")</f>
        <v/>
      </c>
      <c r="V50" s="33" t="str">
        <f>IFERROR(VLOOKUP(T50,コード表!$I:$K,3,FALSE),"")</f>
        <v/>
      </c>
      <c r="W50" s="2"/>
      <c r="X50" s="33" t="str">
        <f>IFERROR(VLOOKUP(AN50,目的別資産分類変換表!$B$3:$C$16,2,FALSE),"")</f>
        <v/>
      </c>
      <c r="Y50" s="49"/>
      <c r="Z50" s="49"/>
      <c r="AA50" s="49"/>
      <c r="AB50" s="49"/>
      <c r="AC50" s="2"/>
      <c r="AD50" s="29"/>
      <c r="AE50" s="73"/>
      <c r="AF50" s="92"/>
      <c r="AG50" s="23"/>
      <c r="AH50" s="52"/>
      <c r="AI50" s="92"/>
      <c r="AJ50" s="52"/>
      <c r="AK50" s="111" t="str">
        <f t="shared" si="0"/>
        <v/>
      </c>
      <c r="AL50" s="49"/>
      <c r="AM50" s="49"/>
      <c r="AN50" s="49"/>
      <c r="AO50" s="49"/>
      <c r="AP50" s="49"/>
      <c r="AQ50" s="172"/>
      <c r="AR50" s="172"/>
      <c r="AS50" s="172"/>
      <c r="AT50" s="49"/>
      <c r="AU50" s="49"/>
    </row>
    <row r="51" spans="5:47" ht="24" customHeight="1">
      <c r="E51" s="2"/>
      <c r="F51" s="49"/>
      <c r="G51" s="49"/>
      <c r="H51" s="2"/>
      <c r="I51" s="2"/>
      <c r="J51" s="2"/>
      <c r="K51" s="2"/>
      <c r="L51" s="2"/>
      <c r="M51" s="33" t="str">
        <f>IFERROR(VLOOKUP(L51,コード表!$B:$G,2,FALSE),"")</f>
        <v/>
      </c>
      <c r="N51" s="33" t="str">
        <f>IFERROR(VLOOKUP(L51,コード表!$B:$G,3,FALSE),"")</f>
        <v/>
      </c>
      <c r="O51" s="33" t="str">
        <f>IFERROR(VLOOKUP(L51,コード表!$B:$G,4,FALSE),"")</f>
        <v/>
      </c>
      <c r="P51" s="33" t="str">
        <f>IFERROR(VLOOKUP(L51,コード表!$B:$G,5,FALSE),"")</f>
        <v/>
      </c>
      <c r="Q51" s="2"/>
      <c r="R51" s="2"/>
      <c r="S51" s="2"/>
      <c r="T51" s="2"/>
      <c r="U51" s="33" t="str">
        <f>IFERROR(VLOOKUP(T51,コード表!$I:$K,2,FALSE),"")</f>
        <v/>
      </c>
      <c r="V51" s="33" t="str">
        <f>IFERROR(VLOOKUP(T51,コード表!$I:$K,3,FALSE),"")</f>
        <v/>
      </c>
      <c r="W51" s="2"/>
      <c r="X51" s="33" t="str">
        <f>IFERROR(VLOOKUP(AN51,目的別資産分類変換表!$B$3:$C$16,2,FALSE),"")</f>
        <v/>
      </c>
      <c r="Y51" s="49"/>
      <c r="Z51" s="49"/>
      <c r="AA51" s="49"/>
      <c r="AB51" s="49"/>
      <c r="AC51" s="2"/>
      <c r="AD51" s="29"/>
      <c r="AE51" s="73"/>
      <c r="AF51" s="92"/>
      <c r="AG51" s="23"/>
      <c r="AH51" s="52"/>
      <c r="AI51" s="92"/>
      <c r="AJ51" s="52"/>
      <c r="AK51" s="111" t="str">
        <f t="shared" si="0"/>
        <v/>
      </c>
      <c r="AL51" s="49"/>
      <c r="AM51" s="49"/>
      <c r="AN51" s="49"/>
      <c r="AO51" s="49"/>
      <c r="AP51" s="49"/>
      <c r="AQ51" s="172"/>
      <c r="AR51" s="172"/>
      <c r="AS51" s="172"/>
      <c r="AT51" s="49"/>
      <c r="AU51" s="49"/>
    </row>
    <row r="52" spans="5:47" ht="24" customHeight="1">
      <c r="E52" s="2"/>
      <c r="F52" s="49"/>
      <c r="G52" s="49"/>
      <c r="H52" s="2"/>
      <c r="I52" s="2"/>
      <c r="J52" s="2"/>
      <c r="K52" s="2"/>
      <c r="L52" s="2"/>
      <c r="M52" s="33" t="str">
        <f>IFERROR(VLOOKUP(L52,コード表!$B:$G,2,FALSE),"")</f>
        <v/>
      </c>
      <c r="N52" s="33" t="str">
        <f>IFERROR(VLOOKUP(L52,コード表!$B:$G,3,FALSE),"")</f>
        <v/>
      </c>
      <c r="O52" s="33" t="str">
        <f>IFERROR(VLOOKUP(L52,コード表!$B:$G,4,FALSE),"")</f>
        <v/>
      </c>
      <c r="P52" s="33" t="str">
        <f>IFERROR(VLOOKUP(L52,コード表!$B:$G,5,FALSE),"")</f>
        <v/>
      </c>
      <c r="Q52" s="2"/>
      <c r="R52" s="2"/>
      <c r="S52" s="2"/>
      <c r="T52" s="2"/>
      <c r="U52" s="33" t="str">
        <f>IFERROR(VLOOKUP(T52,コード表!$I:$K,2,FALSE),"")</f>
        <v/>
      </c>
      <c r="V52" s="33" t="str">
        <f>IFERROR(VLOOKUP(T52,コード表!$I:$K,3,FALSE),"")</f>
        <v/>
      </c>
      <c r="W52" s="2"/>
      <c r="X52" s="33" t="str">
        <f>IFERROR(VLOOKUP(AN52,目的別資産分類変換表!$B$3:$C$16,2,FALSE),"")</f>
        <v/>
      </c>
      <c r="Y52" s="49"/>
      <c r="Z52" s="49"/>
      <c r="AA52" s="49"/>
      <c r="AB52" s="49"/>
      <c r="AC52" s="2"/>
      <c r="AD52" s="29"/>
      <c r="AE52" s="73"/>
      <c r="AF52" s="92"/>
      <c r="AG52" s="23"/>
      <c r="AH52" s="52"/>
      <c r="AI52" s="92"/>
      <c r="AJ52" s="52"/>
      <c r="AK52" s="111" t="str">
        <f t="shared" si="0"/>
        <v/>
      </c>
      <c r="AL52" s="49"/>
      <c r="AM52" s="49"/>
      <c r="AN52" s="49"/>
      <c r="AO52" s="49"/>
      <c r="AP52" s="49"/>
      <c r="AQ52" s="172"/>
      <c r="AR52" s="172"/>
      <c r="AS52" s="172"/>
      <c r="AT52" s="49"/>
      <c r="AU52" s="49"/>
    </row>
  </sheetData>
  <mergeCells count="30">
    <mergeCell ref="J7:J8"/>
    <mergeCell ref="E7:E8"/>
    <mergeCell ref="F7:F8"/>
    <mergeCell ref="G7:G8"/>
    <mergeCell ref="H7:H8"/>
    <mergeCell ref="I7:I8"/>
    <mergeCell ref="AH7:AI7"/>
    <mergeCell ref="K7:K8"/>
    <mergeCell ref="W7:W8"/>
    <mergeCell ref="X7:X8"/>
    <mergeCell ref="Z7:Z8"/>
    <mergeCell ref="AA7:AA8"/>
    <mergeCell ref="AB7:AB8"/>
    <mergeCell ref="AC7:AC8"/>
    <mergeCell ref="AD7:AD8"/>
    <mergeCell ref="AE7:AE8"/>
    <mergeCell ref="AF7:AF8"/>
    <mergeCell ref="AG7:AG8"/>
    <mergeCell ref="AZ7:AZ8"/>
    <mergeCell ref="AJ7:AJ8"/>
    <mergeCell ref="AK7:AK8"/>
    <mergeCell ref="AL7:AL8"/>
    <mergeCell ref="AM7:AM8"/>
    <mergeCell ref="AN7:AS7"/>
    <mergeCell ref="AT7:AT8"/>
    <mergeCell ref="AU7:AU8"/>
    <mergeCell ref="AV7:AV8"/>
    <mergeCell ref="AW7:AW8"/>
    <mergeCell ref="AX7:AX8"/>
    <mergeCell ref="AY7:AY8"/>
  </mergeCells>
  <phoneticPr fontId="2"/>
  <conditionalFormatting sqref="AF9:AF52">
    <cfRule type="expression" dxfId="11" priority="3">
      <formula>#REF!&gt;0</formula>
    </cfRule>
  </conditionalFormatting>
  <conditionalFormatting sqref="AF9:AF52">
    <cfRule type="expression" dxfId="10" priority="4">
      <formula>#REF!="●"</formula>
    </cfRule>
  </conditionalFormatting>
  <conditionalFormatting sqref="AI9:AI52">
    <cfRule type="expression" dxfId="9" priority="1">
      <formula>#REF!&gt;0</formula>
    </cfRule>
  </conditionalFormatting>
  <conditionalFormatting sqref="AI9:AI52">
    <cfRule type="expression" dxfId="8" priority="2">
      <formula>#REF!="●"</formula>
    </cfRule>
  </conditionalFormatting>
  <pageMargins left="0.70866141732283472" right="0.70866141732283472" top="0.74803149606299213" bottom="0.74803149606299213" header="0.31496062992125984" footer="0.31496062992125984"/>
  <pageSetup paperSize="8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52"/>
  <sheetViews>
    <sheetView showGridLines="0" zoomScale="140" zoomScaleNormal="140" zoomScaleSheetLayoutView="90" workbookViewId="0">
      <selection activeCell="Z9" sqref="Z9"/>
    </sheetView>
  </sheetViews>
  <sheetFormatPr defaultRowHeight="24" customHeight="1" outlineLevelCol="1"/>
  <cols>
    <col min="1" max="1" width="1.625" customWidth="1"/>
    <col min="2" max="2" width="7" bestFit="1" customWidth="1"/>
    <col min="3" max="3" width="14" bestFit="1" customWidth="1"/>
    <col min="4" max="4" width="10.625" customWidth="1"/>
    <col min="5" max="6" width="10.875" customWidth="1"/>
    <col min="9" max="9" width="12.5" customWidth="1"/>
    <col min="10" max="11" width="10.875" customWidth="1"/>
    <col min="12" max="19" width="11.25" customWidth="1"/>
    <col min="20" max="20" width="9.125" style="28" customWidth="1"/>
    <col min="21" max="21" width="9.125" customWidth="1"/>
    <col min="22" max="22" width="9.5" customWidth="1"/>
    <col min="23" max="23" width="8.875" bestFit="1" customWidth="1"/>
    <col min="24" max="24" width="8.75" customWidth="1"/>
    <col min="25" max="25" width="18.625" customWidth="1"/>
    <col min="26" max="26" width="12.375" customWidth="1"/>
    <col min="27" max="27" width="11" customWidth="1"/>
    <col min="29" max="29" width="8.875" bestFit="1" customWidth="1"/>
    <col min="30" max="30" width="9.875" customWidth="1"/>
    <col min="31" max="31" width="17.875" customWidth="1"/>
    <col min="32" max="32" width="11.375" style="25" customWidth="1"/>
    <col min="33" max="33" width="14.375" style="25" customWidth="1"/>
    <col min="36" max="37" width="11.375" style="25" customWidth="1"/>
    <col min="38" max="38" width="10.375" style="25" customWidth="1"/>
    <col min="39" max="42" width="8.875" bestFit="1" customWidth="1"/>
    <col min="43" max="45" width="8.875" customWidth="1"/>
    <col min="46" max="46" width="8.875" bestFit="1" customWidth="1"/>
    <col min="47" max="47" width="9" customWidth="1"/>
    <col min="48" max="52" width="9" hidden="1" customWidth="1" outlineLevel="1"/>
    <col min="53" max="53" width="9" collapsed="1"/>
  </cols>
  <sheetData>
    <row r="1" spans="1:52" ht="20.25" customHeight="1" thickBot="1">
      <c r="A1" s="3" t="s">
        <v>250</v>
      </c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4"/>
      <c r="AG1" s="24"/>
      <c r="AH1" s="1"/>
      <c r="AI1" s="1"/>
      <c r="AJ1" s="24"/>
      <c r="AK1" s="24"/>
      <c r="AL1" s="24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2" ht="26.25" customHeight="1" thickBot="1">
      <c r="A2" s="3"/>
      <c r="B2" s="34" t="s">
        <v>249</v>
      </c>
      <c r="C2" s="93" t="s">
        <v>395</v>
      </c>
      <c r="D2" s="1"/>
      <c r="E2" s="1"/>
      <c r="F2" s="69" t="s">
        <v>114</v>
      </c>
      <c r="G2" s="76" t="s">
        <v>115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1"/>
      <c r="AQ2" s="1"/>
      <c r="AR2" s="1"/>
      <c r="AS2" s="1"/>
      <c r="AT2" s="1"/>
      <c r="AU2" s="1"/>
      <c r="AV2" s="1"/>
      <c r="AW2" s="1"/>
      <c r="AX2" s="1"/>
    </row>
    <row r="3" spans="1:52" ht="22.5" customHeight="1" thickBot="1">
      <c r="A3" s="3"/>
      <c r="B3" s="34" t="s">
        <v>0</v>
      </c>
      <c r="C3" s="93">
        <v>20150331</v>
      </c>
      <c r="D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7"/>
      <c r="W3" s="1"/>
      <c r="X3" s="1"/>
      <c r="Y3" s="2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2" s="32" customFormat="1">
      <c r="A4" s="30"/>
      <c r="B4" s="30"/>
      <c r="C4" s="31"/>
      <c r="D4" s="70" t="s">
        <v>396</v>
      </c>
      <c r="E4" s="53">
        <v>1</v>
      </c>
      <c r="F4" s="53">
        <v>2</v>
      </c>
      <c r="G4" s="53">
        <v>3</v>
      </c>
      <c r="H4" s="53">
        <v>4</v>
      </c>
      <c r="I4" s="53">
        <v>5</v>
      </c>
      <c r="J4" s="53">
        <v>6</v>
      </c>
      <c r="K4" s="53">
        <v>7</v>
      </c>
      <c r="L4" s="53">
        <v>8</v>
      </c>
      <c r="M4" s="53">
        <v>9</v>
      </c>
      <c r="N4" s="53">
        <v>10</v>
      </c>
      <c r="O4" s="53">
        <v>11</v>
      </c>
      <c r="P4" s="53">
        <v>12</v>
      </c>
      <c r="Q4" s="53">
        <v>13</v>
      </c>
      <c r="R4" s="53">
        <v>14</v>
      </c>
      <c r="S4" s="53">
        <v>15</v>
      </c>
      <c r="T4" s="53">
        <v>16</v>
      </c>
      <c r="U4" s="53">
        <v>17</v>
      </c>
      <c r="V4" s="53">
        <v>18</v>
      </c>
      <c r="W4" s="53">
        <v>19</v>
      </c>
      <c r="X4" s="53">
        <v>20</v>
      </c>
      <c r="Y4" s="53">
        <v>21</v>
      </c>
      <c r="Z4" s="53">
        <v>22</v>
      </c>
      <c r="AA4" s="53">
        <v>23</v>
      </c>
      <c r="AB4" s="53">
        <v>24</v>
      </c>
      <c r="AC4" s="53">
        <v>25</v>
      </c>
      <c r="AD4" s="53">
        <v>26</v>
      </c>
      <c r="AE4" s="53">
        <v>27</v>
      </c>
      <c r="AF4" s="53">
        <v>28</v>
      </c>
      <c r="AG4" s="53">
        <v>29</v>
      </c>
      <c r="AH4" s="53">
        <v>30</v>
      </c>
      <c r="AI4" s="53">
        <v>31</v>
      </c>
      <c r="AJ4" s="53">
        <v>32</v>
      </c>
      <c r="AK4" s="53">
        <v>33</v>
      </c>
      <c r="AL4" s="53">
        <v>34</v>
      </c>
      <c r="AM4" s="53">
        <v>35</v>
      </c>
      <c r="AN4" s="53">
        <v>36</v>
      </c>
      <c r="AO4" s="53">
        <v>37</v>
      </c>
      <c r="AP4" s="53">
        <v>38</v>
      </c>
      <c r="AQ4" s="53">
        <v>39</v>
      </c>
      <c r="AR4" s="53">
        <v>40</v>
      </c>
      <c r="AS4" s="53">
        <v>41</v>
      </c>
      <c r="AT4" s="53">
        <v>42</v>
      </c>
      <c r="AU4" s="53">
        <v>43</v>
      </c>
      <c r="AV4" s="53"/>
      <c r="AW4" s="53"/>
      <c r="AX4" s="53"/>
      <c r="AY4" s="53"/>
      <c r="AZ4" s="53"/>
    </row>
    <row r="5" spans="1:52" s="32" customFormat="1" ht="27" customHeight="1">
      <c r="A5" s="30"/>
      <c r="B5" s="30"/>
      <c r="C5" s="31"/>
      <c r="D5" s="70" t="s">
        <v>109</v>
      </c>
      <c r="E5" s="53" t="s">
        <v>104</v>
      </c>
      <c r="F5" s="53" t="s">
        <v>107</v>
      </c>
      <c r="G5" s="53" t="s">
        <v>44</v>
      </c>
      <c r="H5" s="53" t="s">
        <v>116</v>
      </c>
      <c r="I5" s="53" t="s">
        <v>104</v>
      </c>
      <c r="J5" s="53" t="s">
        <v>106</v>
      </c>
      <c r="K5" s="53" t="s">
        <v>105</v>
      </c>
      <c r="L5" s="53" t="s">
        <v>104</v>
      </c>
      <c r="M5" s="53" t="s">
        <v>105</v>
      </c>
      <c r="N5" s="53" t="s">
        <v>105</v>
      </c>
      <c r="O5" s="53" t="s">
        <v>105</v>
      </c>
      <c r="P5" s="53" t="s">
        <v>105</v>
      </c>
      <c r="Q5" s="53" t="s">
        <v>105</v>
      </c>
      <c r="R5" s="53" t="s">
        <v>107</v>
      </c>
      <c r="S5" s="53" t="s">
        <v>105</v>
      </c>
      <c r="T5" s="53" t="s">
        <v>104</v>
      </c>
      <c r="U5" s="53" t="s">
        <v>105</v>
      </c>
      <c r="V5" s="53" t="s">
        <v>105</v>
      </c>
      <c r="W5" s="53" t="s">
        <v>104</v>
      </c>
      <c r="X5" s="53" t="s">
        <v>105</v>
      </c>
      <c r="Y5" s="53" t="s">
        <v>44</v>
      </c>
      <c r="Z5" s="53" t="s">
        <v>44</v>
      </c>
      <c r="AA5" s="53" t="s">
        <v>44</v>
      </c>
      <c r="AB5" s="53" t="s">
        <v>44</v>
      </c>
      <c r="AC5" s="53" t="s">
        <v>107</v>
      </c>
      <c r="AD5" s="53" t="s">
        <v>107</v>
      </c>
      <c r="AE5" s="53" t="s">
        <v>108</v>
      </c>
      <c r="AF5" s="53" t="s">
        <v>44</v>
      </c>
      <c r="AG5" s="53" t="s">
        <v>104</v>
      </c>
      <c r="AH5" s="53" t="s">
        <v>104</v>
      </c>
      <c r="AI5" s="53" t="s">
        <v>105</v>
      </c>
      <c r="AJ5" s="53" t="s">
        <v>104</v>
      </c>
      <c r="AK5" s="53" t="s">
        <v>105</v>
      </c>
      <c r="AL5" s="53" t="s">
        <v>44</v>
      </c>
      <c r="AM5" s="53" t="s">
        <v>44</v>
      </c>
      <c r="AN5" s="53" t="s">
        <v>44</v>
      </c>
      <c r="AO5" s="53" t="s">
        <v>44</v>
      </c>
      <c r="AP5" s="53" t="s">
        <v>44</v>
      </c>
      <c r="AQ5" s="53" t="s">
        <v>44</v>
      </c>
      <c r="AR5" s="53" t="s">
        <v>44</v>
      </c>
      <c r="AS5" s="53" t="s">
        <v>44</v>
      </c>
      <c r="AT5" s="53" t="s">
        <v>44</v>
      </c>
      <c r="AU5" s="53" t="s">
        <v>44</v>
      </c>
      <c r="AV5" s="53" t="s">
        <v>274</v>
      </c>
      <c r="AW5" s="53" t="s">
        <v>274</v>
      </c>
      <c r="AX5" s="53" t="s">
        <v>274</v>
      </c>
      <c r="AY5" s="53" t="s">
        <v>274</v>
      </c>
      <c r="AZ5" s="53" t="s">
        <v>274</v>
      </c>
    </row>
    <row r="6" spans="1:52" s="32" customFormat="1" ht="25.5" customHeight="1">
      <c r="A6" s="30"/>
      <c r="B6" s="30"/>
      <c r="C6" s="31"/>
      <c r="D6" s="70" t="s">
        <v>110</v>
      </c>
      <c r="E6" s="64">
        <v>100</v>
      </c>
      <c r="F6" s="64">
        <v>100</v>
      </c>
      <c r="G6" s="64">
        <v>2</v>
      </c>
      <c r="H6" s="64">
        <v>18</v>
      </c>
      <c r="I6" s="64">
        <v>3</v>
      </c>
      <c r="J6" s="64">
        <v>100</v>
      </c>
      <c r="K6" s="64">
        <v>100</v>
      </c>
      <c r="L6" s="64">
        <v>100</v>
      </c>
      <c r="M6" s="65"/>
      <c r="N6" s="65"/>
      <c r="O6" s="65"/>
      <c r="P6" s="65"/>
      <c r="Q6" s="65"/>
      <c r="R6" s="64">
        <v>100</v>
      </c>
      <c r="S6" s="64">
        <v>100</v>
      </c>
      <c r="T6" s="50">
        <v>20</v>
      </c>
      <c r="U6" s="65"/>
      <c r="V6" s="51"/>
      <c r="W6" s="64">
        <v>3</v>
      </c>
      <c r="X6" s="64"/>
      <c r="Y6" s="66"/>
      <c r="Z6" s="64"/>
      <c r="AA6" s="64"/>
      <c r="AB6" s="64"/>
      <c r="AC6" s="64">
        <v>100</v>
      </c>
      <c r="AD6" s="64">
        <v>15</v>
      </c>
      <c r="AE6" s="64">
        <v>8</v>
      </c>
      <c r="AF6" s="64"/>
      <c r="AG6" s="64">
        <v>15</v>
      </c>
      <c r="AH6" s="53">
        <v>14</v>
      </c>
      <c r="AI6" s="53"/>
      <c r="AJ6" s="64">
        <v>15</v>
      </c>
      <c r="AK6" s="64"/>
      <c r="AL6" s="64"/>
      <c r="AM6" s="64"/>
      <c r="AN6" s="67"/>
      <c r="AO6" s="68"/>
      <c r="AP6" s="68"/>
      <c r="AQ6" s="68"/>
      <c r="AR6" s="68"/>
      <c r="AS6" s="66"/>
      <c r="AT6" s="64"/>
      <c r="AU6" s="64"/>
      <c r="AV6" s="64"/>
      <c r="AW6" s="64"/>
      <c r="AX6" s="64"/>
      <c r="AY6" s="64"/>
      <c r="AZ6" s="64"/>
    </row>
    <row r="7" spans="1:52" ht="24" customHeight="1">
      <c r="A7" s="1"/>
      <c r="B7" s="1"/>
      <c r="C7" s="4"/>
      <c r="D7" s="4"/>
      <c r="E7" s="182" t="s">
        <v>101</v>
      </c>
      <c r="F7" s="182" t="s">
        <v>59</v>
      </c>
      <c r="G7" s="182" t="s">
        <v>112</v>
      </c>
      <c r="H7" s="182" t="s">
        <v>111</v>
      </c>
      <c r="I7" s="182" t="s">
        <v>1</v>
      </c>
      <c r="J7" s="182" t="s">
        <v>60</v>
      </c>
      <c r="K7" s="182" t="s">
        <v>61</v>
      </c>
      <c r="L7" s="54" t="s">
        <v>2</v>
      </c>
      <c r="M7" s="55"/>
      <c r="N7" s="55"/>
      <c r="O7" s="55"/>
      <c r="P7" s="55"/>
      <c r="Q7" s="55"/>
      <c r="R7" s="55"/>
      <c r="S7" s="56"/>
      <c r="T7" s="57" t="s">
        <v>3</v>
      </c>
      <c r="U7" s="58"/>
      <c r="V7" s="59"/>
      <c r="W7" s="182" t="s">
        <v>6</v>
      </c>
      <c r="X7" s="182" t="s">
        <v>102</v>
      </c>
      <c r="Y7" s="60" t="s">
        <v>62</v>
      </c>
      <c r="Z7" s="182" t="s">
        <v>4</v>
      </c>
      <c r="AA7" s="182" t="s">
        <v>117</v>
      </c>
      <c r="AB7" s="182" t="s">
        <v>10</v>
      </c>
      <c r="AC7" s="182" t="s">
        <v>8</v>
      </c>
      <c r="AD7" s="182" t="s">
        <v>11</v>
      </c>
      <c r="AE7" s="182" t="s">
        <v>5</v>
      </c>
      <c r="AF7" s="178" t="s">
        <v>442</v>
      </c>
      <c r="AG7" s="178" t="s">
        <v>441</v>
      </c>
      <c r="AH7" s="187" t="s">
        <v>13</v>
      </c>
      <c r="AI7" s="187"/>
      <c r="AJ7" s="180" t="s">
        <v>398</v>
      </c>
      <c r="AK7" s="178" t="s">
        <v>272</v>
      </c>
      <c r="AL7" s="182" t="s">
        <v>270</v>
      </c>
      <c r="AM7" s="182" t="s">
        <v>7</v>
      </c>
      <c r="AN7" s="184" t="s">
        <v>52</v>
      </c>
      <c r="AO7" s="185"/>
      <c r="AP7" s="185"/>
      <c r="AQ7" s="185"/>
      <c r="AR7" s="185"/>
      <c r="AS7" s="186"/>
      <c r="AT7" s="182" t="s">
        <v>9</v>
      </c>
      <c r="AU7" s="178" t="s">
        <v>346</v>
      </c>
      <c r="AV7" s="178"/>
      <c r="AW7" s="178"/>
      <c r="AX7" s="178"/>
      <c r="AY7" s="178"/>
      <c r="AZ7" s="178"/>
    </row>
    <row r="8" spans="1:52" ht="24" customHeight="1">
      <c r="A8" s="1"/>
      <c r="B8" s="1"/>
      <c r="C8" s="4"/>
      <c r="D8" s="4"/>
      <c r="E8" s="183"/>
      <c r="F8" s="183"/>
      <c r="G8" s="183"/>
      <c r="H8" s="183"/>
      <c r="I8" s="183"/>
      <c r="J8" s="183"/>
      <c r="K8" s="183"/>
      <c r="L8" s="61" t="s">
        <v>99</v>
      </c>
      <c r="M8" s="62" t="s">
        <v>51</v>
      </c>
      <c r="N8" s="62" t="s">
        <v>45</v>
      </c>
      <c r="O8" s="62" t="s">
        <v>46</v>
      </c>
      <c r="P8" s="62" t="s">
        <v>47</v>
      </c>
      <c r="Q8" s="62" t="s">
        <v>48</v>
      </c>
      <c r="R8" s="62" t="s">
        <v>49</v>
      </c>
      <c r="S8" s="62" t="s">
        <v>50</v>
      </c>
      <c r="T8" s="63" t="s">
        <v>92</v>
      </c>
      <c r="U8" s="62" t="s">
        <v>122</v>
      </c>
      <c r="V8" s="62" t="s">
        <v>12</v>
      </c>
      <c r="W8" s="183"/>
      <c r="X8" s="183"/>
      <c r="Y8" s="61" t="s">
        <v>63</v>
      </c>
      <c r="Z8" s="183"/>
      <c r="AA8" s="183"/>
      <c r="AB8" s="183"/>
      <c r="AC8" s="183"/>
      <c r="AD8" s="183"/>
      <c r="AE8" s="183"/>
      <c r="AF8" s="179"/>
      <c r="AG8" s="179"/>
      <c r="AH8" s="61" t="s">
        <v>13</v>
      </c>
      <c r="AI8" s="61" t="s">
        <v>14</v>
      </c>
      <c r="AJ8" s="181"/>
      <c r="AK8" s="179"/>
      <c r="AL8" s="183"/>
      <c r="AM8" s="183"/>
      <c r="AN8" s="62" t="s">
        <v>53</v>
      </c>
      <c r="AO8" s="62" t="s">
        <v>54</v>
      </c>
      <c r="AP8" s="62" t="s">
        <v>55</v>
      </c>
      <c r="AQ8" s="171" t="s">
        <v>56</v>
      </c>
      <c r="AR8" s="171" t="s">
        <v>57</v>
      </c>
      <c r="AS8" s="171" t="s">
        <v>58</v>
      </c>
      <c r="AT8" s="183"/>
      <c r="AU8" s="179"/>
      <c r="AV8" s="179"/>
      <c r="AW8" s="179"/>
      <c r="AX8" s="179"/>
      <c r="AY8" s="179"/>
      <c r="AZ8" s="179"/>
    </row>
    <row r="9" spans="1:52" ht="24" customHeight="1">
      <c r="A9" s="19"/>
      <c r="B9" s="5"/>
      <c r="C9" s="6"/>
      <c r="D9" s="6"/>
      <c r="E9" s="2"/>
      <c r="F9" s="177" t="str">
        <f>IF(貼り付け用!F9="","",貼り付け用!F9)</f>
        <v>壬生町立壬生中央公民館</v>
      </c>
      <c r="G9" s="49" t="str">
        <f>IF(貼り付け用!G9="","",貼り付け用!G9)</f>
        <v/>
      </c>
      <c r="H9" s="2" t="str">
        <f>IF(貼り付け用!H9="","",貼り付け用!H9)</f>
        <v/>
      </c>
      <c r="I9" s="2" t="str">
        <f>IF(貼り付け用!I9="","",貼り付け用!I9)</f>
        <v/>
      </c>
      <c r="J9" s="2" t="str">
        <f>IF(貼り付け用!J9="","",貼り付け用!J9)</f>
        <v>絵画</v>
      </c>
      <c r="K9" s="2" t="str">
        <f>IF(貼り付け用!K9="","",貼り付け用!K9)</f>
        <v>ｶｲｶﾞ</v>
      </c>
      <c r="L9" s="2">
        <f>IF(貼り付け用!L9="","",貼り付け用!L9)</f>
        <v>24</v>
      </c>
      <c r="M9" s="33">
        <f>IFERROR(VLOOKUP(L9,コード表!$B:$G,2,FALSE),"")</f>
        <v>3210225</v>
      </c>
      <c r="N9" s="33" t="str">
        <f>IFERROR(VLOOKUP(L9,コード表!$B:$G,3,FALSE),"")</f>
        <v>下都賀郡壬生町</v>
      </c>
      <c r="O9" s="2" t="str">
        <f>IF(貼り付け用!O9="","",貼り付け用!O9)</f>
        <v>ｼﾓﾂｶﾞｸﾞﾝﾐﾌﾞﾏﾁ</v>
      </c>
      <c r="P9" s="33" t="str">
        <f>IFERROR(VLOOKUP(L9,コード表!$B:$G,5,FALSE),"")</f>
        <v>本丸</v>
      </c>
      <c r="Q9" s="2" t="str">
        <f>IF(貼り付け用!Q9="","",貼り付け用!Q9)</f>
        <v>ﾎﾝﾏﾙ</v>
      </c>
      <c r="R9" s="2" t="str">
        <f>IF(貼り付け用!R9="","",貼り付け用!R9)</f>
        <v>一丁目8番33号</v>
      </c>
      <c r="S9" s="2" t="str">
        <f>IF(貼り付け用!S9="","",貼り付け用!S9)</f>
        <v>ｲｯﾁｮｳﾒ8ﾊﾞﾝ33ｺﾞｳ</v>
      </c>
      <c r="T9" s="2">
        <f>IF(貼り付け用!T9="","",貼り付け用!T9)</f>
        <v>16</v>
      </c>
      <c r="U9" s="33" t="str">
        <f>IFERROR(VLOOKUP(T9,コード表!$I:$K,2,FALSE),"")</f>
        <v>教育委員会事務局</v>
      </c>
      <c r="V9" s="33" t="str">
        <f>IFERROR(VLOOKUP(T9,コード表!$I:$K,3,FALSE),"")</f>
        <v>生涯学習課</v>
      </c>
      <c r="W9" s="2">
        <f>IF(貼り付け用!W9="","",貼り付け用!W9)</f>
        <v>100</v>
      </c>
      <c r="X9" s="33" t="str">
        <f>IFERROR(VLOOKUP(AN9,目的別資産分類変換表!$B$3:$C$16,2,FALSE),"")</f>
        <v>教育</v>
      </c>
      <c r="Y9" s="49" t="str">
        <f>IF(貼り付け用!Y9="","",貼り付け用!Y9)</f>
        <v>普通財産</v>
      </c>
      <c r="Z9" s="49" t="str">
        <f>IF(貼り付け用!Z9="","",貼り付け用!Z9)</f>
        <v>有形固定資産/物品</v>
      </c>
      <c r="AA9" s="49" t="str">
        <f>IF(貼り付け用!AA9="","",貼り付け用!AA9)</f>
        <v>自己資産（リース資産外)</v>
      </c>
      <c r="AB9" s="49" t="str">
        <f>IF(貼り付け用!AB9="","",貼り付け用!AB9)</f>
        <v>売却不可</v>
      </c>
      <c r="AC9" s="2" t="str">
        <f>IF(貼り付け用!AC9="","",貼り付け用!AC9)</f>
        <v/>
      </c>
      <c r="AD9" s="29" t="str">
        <f>IF(貼り付け用!AD9="","",貼り付け用!AD9)</f>
        <v/>
      </c>
      <c r="AE9" s="73">
        <f>IF(貼り付け用!AE9="","",貼り付け用!AE9)</f>
        <v>19850930</v>
      </c>
      <c r="AF9" s="92" t="str">
        <f>IF(貼り付け用!AF9="","",貼り付け用!AF9)</f>
        <v>判明</v>
      </c>
      <c r="AG9" s="23">
        <f>IF(貼り付け用!AG9="","",貼り付け用!AG9)</f>
        <v>12200000</v>
      </c>
      <c r="AH9" s="52">
        <f>IF(貼り付け用!AH9="","",貼り付け用!AH9)</f>
        <v>1</v>
      </c>
      <c r="AI9" s="92" t="str">
        <f>IF(貼り付け用!AI9="","",貼り付け用!AI9)</f>
        <v>点</v>
      </c>
      <c r="AJ9" s="52" t="str">
        <f>IF(貼り付け用!AJ9="","",貼り付け用!AJ9)</f>
        <v/>
      </c>
      <c r="AK9" s="111">
        <f t="shared" ref="AK9" si="0">IFERROR(IF(AND(AG9,AJ9)="","",IF(AE9&lt;19850401,J9,IF(AF9="判明",AG9,AJ9))),"")</f>
        <v>12200000</v>
      </c>
      <c r="AL9" s="49" t="str">
        <f>IF(貼り付け用!AL9="","",貼り付け用!AL9)</f>
        <v>一般会計等</v>
      </c>
      <c r="AM9" s="49" t="str">
        <f>IF(貼り付け用!AM9="","",貼り付け用!AM9)</f>
        <v>一般会計</v>
      </c>
      <c r="AN9" s="49" t="str">
        <f>IF(貼り付け用!AN9="","",貼り付け用!AN9)</f>
        <v>教育費</v>
      </c>
      <c r="AO9" s="49" t="str">
        <f>IF(貼り付け用!AO9="","",貼り付け用!AO9)</f>
        <v/>
      </c>
      <c r="AP9" s="49" t="str">
        <f>IF(貼り付け用!AP9="","",貼り付け用!AP9)</f>
        <v/>
      </c>
      <c r="AQ9" s="172"/>
      <c r="AR9" s="172"/>
      <c r="AS9" s="172"/>
      <c r="AT9" s="49" t="str">
        <f>IF(貼り付け用!AT9="","",貼り付け用!AT9)</f>
        <v/>
      </c>
      <c r="AU9" s="49" t="str">
        <f>IF(貼り付け用!AU9="","",貼り付け用!AU9)</f>
        <v/>
      </c>
      <c r="AV9" s="23"/>
      <c r="AW9" s="23"/>
      <c r="AX9" s="23"/>
      <c r="AY9" s="23"/>
      <c r="AZ9" s="23"/>
    </row>
    <row r="10" spans="1:52" ht="24" customHeight="1">
      <c r="A10" s="19"/>
      <c r="B10" s="5"/>
      <c r="C10" s="6"/>
      <c r="D10" s="6"/>
      <c r="E10" s="2"/>
      <c r="F10" s="177" t="str">
        <f>IF(貼り付け用!F10="","",貼り付け用!F10)</f>
        <v>壬生町立壬生中央公民館</v>
      </c>
      <c r="G10" s="49" t="str">
        <f>IF(貼り付け用!G10="","",貼り付け用!G10)</f>
        <v/>
      </c>
      <c r="H10" s="2" t="str">
        <f>IF(貼り付け用!H10="","",貼り付け用!H10)</f>
        <v/>
      </c>
      <c r="I10" s="2" t="str">
        <f>IF(貼り付け用!I10="","",貼り付け用!I10)</f>
        <v/>
      </c>
      <c r="J10" s="2" t="str">
        <f>IF(貼り付け用!J10="","",貼り付け用!J10)</f>
        <v>絵画</v>
      </c>
      <c r="K10" s="2" t="str">
        <f>IF(貼り付け用!K10="","",貼り付け用!K10)</f>
        <v>ｶｲｶﾞ</v>
      </c>
      <c r="L10" s="2">
        <f>IF(貼り付け用!L10="","",貼り付け用!L10)</f>
        <v>24</v>
      </c>
      <c r="M10" s="33">
        <f>IFERROR(VLOOKUP(L10,コード表!$B:$G,2,FALSE),"")</f>
        <v>3210225</v>
      </c>
      <c r="N10" s="33" t="str">
        <f>IFERROR(VLOOKUP(L10,コード表!$B:$G,3,FALSE),"")</f>
        <v>下都賀郡壬生町</v>
      </c>
      <c r="O10" s="2" t="str">
        <f>IF(貼り付け用!O10="","",貼り付け用!O10)</f>
        <v>ｼﾓﾂｶﾞｸﾞﾝﾐﾌﾞﾏﾁ</v>
      </c>
      <c r="P10" s="33" t="str">
        <f>IFERROR(VLOOKUP(L10,コード表!$B:$G,5,FALSE),"")</f>
        <v>本丸</v>
      </c>
      <c r="Q10" s="2" t="str">
        <f>IF(貼り付け用!Q10="","",貼り付け用!Q10)</f>
        <v>ﾎﾝﾏﾙ</v>
      </c>
      <c r="R10" s="2" t="str">
        <f>IF(貼り付け用!R10="","",貼り付け用!R10)</f>
        <v>一丁目8番33号</v>
      </c>
      <c r="S10" s="2" t="str">
        <f>IF(貼り付け用!S10="","",貼り付け用!S10)</f>
        <v>ｲｯﾁｮｳﾒ8ﾊﾞﾝ33ｺﾞｳ</v>
      </c>
      <c r="T10" s="2">
        <f>IF(貼り付け用!T10="","",貼り付け用!T10)</f>
        <v>16</v>
      </c>
      <c r="U10" s="33" t="str">
        <f>IFERROR(VLOOKUP(T10,コード表!$I:$K,2,FALSE),"")</f>
        <v>教育委員会事務局</v>
      </c>
      <c r="V10" s="33" t="str">
        <f>IFERROR(VLOOKUP(T10,コード表!$I:$K,3,FALSE),"")</f>
        <v>生涯学習課</v>
      </c>
      <c r="W10" s="2">
        <f>IF(貼り付け用!W10="","",貼り付け用!W10)</f>
        <v>100</v>
      </c>
      <c r="X10" s="33" t="str">
        <f>IFERROR(VLOOKUP(AN10,目的別資産分類変換表!$B$3:$C$16,2,FALSE),"")</f>
        <v>教育</v>
      </c>
      <c r="Y10" s="49" t="str">
        <f>IF(貼り付け用!Y10="","",貼り付け用!Y10)</f>
        <v>普通財産</v>
      </c>
      <c r="Z10" s="49" t="str">
        <f>IF(貼り付け用!Z10="","",貼り付け用!Z10)</f>
        <v>有形固定資産/物品</v>
      </c>
      <c r="AA10" s="49" t="str">
        <f>IF(貼り付け用!AA10="","",貼り付け用!AA10)</f>
        <v>自己資産（リース資産外)</v>
      </c>
      <c r="AB10" s="49" t="str">
        <f>IF(貼り付け用!AB10="","",貼り付け用!AB10)</f>
        <v>売却不可</v>
      </c>
      <c r="AC10" s="2" t="str">
        <f>IF(貼り付け用!AC10="","",貼り付け用!AC10)</f>
        <v/>
      </c>
      <c r="AD10" s="29" t="str">
        <f>IF(貼り付け用!AD10="","",貼り付け用!AD10)</f>
        <v/>
      </c>
      <c r="AE10" s="73">
        <f>IF(貼り付け用!AE10="","",貼り付け用!AE10)</f>
        <v>19850930</v>
      </c>
      <c r="AF10" s="92" t="str">
        <f>IF(貼り付け用!AF10="","",貼り付け用!AF10)</f>
        <v>判明</v>
      </c>
      <c r="AG10" s="23">
        <f>IF(貼り付け用!AG10="","",貼り付け用!AG10)</f>
        <v>7800000</v>
      </c>
      <c r="AH10" s="52">
        <f>IF(貼り付け用!AH10="","",貼り付け用!AH10)</f>
        <v>1</v>
      </c>
      <c r="AI10" s="92" t="str">
        <f>IF(貼り付け用!AI10="","",貼り付け用!AI10)</f>
        <v>点</v>
      </c>
      <c r="AJ10" s="52" t="str">
        <f>IF(貼り付け用!AJ10="","",貼り付け用!AJ10)</f>
        <v/>
      </c>
      <c r="AK10" s="111">
        <f t="shared" ref="AK10:AK52" si="1">IFERROR(IF(AND(AG10,AJ10)="","",IF(AE10&lt;19850401,J10,IF(AF10="判明",AG10,AJ10))),"")</f>
        <v>7800000</v>
      </c>
      <c r="AL10" s="49" t="str">
        <f>IF(貼り付け用!AL10="","",貼り付け用!AL10)</f>
        <v>一般会計等</v>
      </c>
      <c r="AM10" s="49" t="str">
        <f>IF(貼り付け用!AM10="","",貼り付け用!AM10)</f>
        <v>一般会計</v>
      </c>
      <c r="AN10" s="49" t="str">
        <f>IF(貼り付け用!AN10="","",貼り付け用!AN10)</f>
        <v>教育費</v>
      </c>
      <c r="AO10" s="49" t="str">
        <f>IF(貼り付け用!AO10="","",貼り付け用!AO10)</f>
        <v/>
      </c>
      <c r="AP10" s="49" t="str">
        <f>IF(貼り付け用!AP10="","",貼り付け用!AP10)</f>
        <v/>
      </c>
      <c r="AQ10" s="172"/>
      <c r="AR10" s="172"/>
      <c r="AS10" s="172"/>
      <c r="AT10" s="49" t="str">
        <f>IF(貼り付け用!AT10="","",貼り付け用!AT10)</f>
        <v/>
      </c>
      <c r="AU10" s="49" t="str">
        <f>IF(貼り付け用!AU10="","",貼り付け用!AU10)</f>
        <v/>
      </c>
      <c r="AV10" s="23"/>
      <c r="AW10" s="23"/>
      <c r="AX10" s="23"/>
      <c r="AY10" s="23"/>
      <c r="AZ10" s="23"/>
    </row>
    <row r="11" spans="1:52" ht="24" customHeight="1">
      <c r="A11" s="19"/>
      <c r="B11" s="5"/>
      <c r="C11" s="6"/>
      <c r="D11" s="6"/>
      <c r="E11" s="2"/>
      <c r="F11" s="177" t="str">
        <f>IF(貼り付け用!F11="","",貼り付け用!F11)</f>
        <v>壬生町立歴史民俗資料館</v>
      </c>
      <c r="G11" s="49" t="str">
        <f>IF(貼り付け用!G11="","",貼り付け用!G11)</f>
        <v/>
      </c>
      <c r="H11" s="2" t="str">
        <f>IF(貼り付け用!H11="","",貼り付け用!H11)</f>
        <v/>
      </c>
      <c r="I11" s="2" t="str">
        <f>IF(貼り付け用!I11="","",貼り付け用!I11)</f>
        <v/>
      </c>
      <c r="J11" s="2" t="str">
        <f>IF(貼り付け用!J11="","",貼り付け用!J11)</f>
        <v xml:space="preserve">染色作品① </v>
      </c>
      <c r="K11" s="2" t="str">
        <f>IF(貼り付け用!K11="","",貼り付け用!K11)</f>
        <v xml:space="preserve">ｾﾝｼｮｸｻｸﾋﾝ① </v>
      </c>
      <c r="L11" s="2">
        <f>IF(貼り付け用!L11="","",貼り付け用!L11)</f>
        <v>24</v>
      </c>
      <c r="M11" s="33">
        <f>IFERROR(VLOOKUP(L11,コード表!$B:$G,2,FALSE),"")</f>
        <v>3210225</v>
      </c>
      <c r="N11" s="33" t="str">
        <f>IFERROR(VLOOKUP(L11,コード表!$B:$G,3,FALSE),"")</f>
        <v>下都賀郡壬生町</v>
      </c>
      <c r="O11" s="2" t="str">
        <f>IF(貼り付け用!O11="","",貼り付け用!O11)</f>
        <v>ｼﾓﾂｶﾞｸﾞﾝﾐﾌﾞﾏﾁ</v>
      </c>
      <c r="P11" s="33" t="str">
        <f>IFERROR(VLOOKUP(L11,コード表!$B:$G,5,FALSE),"")</f>
        <v>本丸</v>
      </c>
      <c r="Q11" s="2" t="str">
        <f>IF(貼り付け用!Q11="","",貼り付け用!Q11)</f>
        <v>ﾎﾝﾏﾙ</v>
      </c>
      <c r="R11" s="2" t="str">
        <f>IF(貼り付け用!R11="","",貼り付け用!R11)</f>
        <v>一丁目8番33号</v>
      </c>
      <c r="S11" s="2" t="str">
        <f>IF(貼り付け用!S11="","",貼り付け用!S11)</f>
        <v>ｲｯﾁｮｳﾒ8ﾊﾞﾝ33ｺﾞｳ</v>
      </c>
      <c r="T11" s="2">
        <f>IF(貼り付け用!T11="","",貼り付け用!T11)</f>
        <v>16</v>
      </c>
      <c r="U11" s="33" t="str">
        <f>IFERROR(VLOOKUP(T11,コード表!$I:$K,2,FALSE),"")</f>
        <v>教育委員会事務局</v>
      </c>
      <c r="V11" s="33" t="str">
        <f>IFERROR(VLOOKUP(T11,コード表!$I:$K,3,FALSE),"")</f>
        <v>生涯学習課</v>
      </c>
      <c r="W11" s="2">
        <f>IF(貼り付け用!W11="","",貼り付け用!W11)</f>
        <v>100</v>
      </c>
      <c r="X11" s="33" t="str">
        <f>IFERROR(VLOOKUP(AN11,目的別資産分類変換表!$B$3:$C$16,2,FALSE),"")</f>
        <v>教育</v>
      </c>
      <c r="Y11" s="49" t="str">
        <f>IF(貼り付け用!Y11="","",貼り付け用!Y11)</f>
        <v>普通財産</v>
      </c>
      <c r="Z11" s="49" t="str">
        <f>IF(貼り付け用!Z11="","",貼り付け用!Z11)</f>
        <v>有形固定資産/物品</v>
      </c>
      <c r="AA11" s="49" t="str">
        <f>IF(貼り付け用!AA11="","",貼り付け用!AA11)</f>
        <v>自己資産（リース資産外)</v>
      </c>
      <c r="AB11" s="49" t="str">
        <f>IF(貼り付け用!AB11="","",貼り付け用!AB11)</f>
        <v>売却不可</v>
      </c>
      <c r="AC11" s="2" t="str">
        <f>IF(貼り付け用!AC11="","",貼り付け用!AC11)</f>
        <v/>
      </c>
      <c r="AD11" s="29" t="str">
        <f>IF(貼り付け用!AD11="","",貼り付け用!AD11)</f>
        <v/>
      </c>
      <c r="AE11" s="73">
        <f>IF(貼り付け用!AE11="","",貼り付け用!AE11)</f>
        <v>20150224</v>
      </c>
      <c r="AF11" s="92" t="str">
        <f>IF(貼り付け用!AF11="","",貼り付け用!AF11)</f>
        <v>判明</v>
      </c>
      <c r="AG11" s="23">
        <f>IF(貼り付け用!AG11="","",貼り付け用!AG11)</f>
        <v>4500000</v>
      </c>
      <c r="AH11" s="52">
        <f>IF(貼り付け用!AH11="","",貼り付け用!AH11)</f>
        <v>1</v>
      </c>
      <c r="AI11" s="92" t="str">
        <f>IF(貼り付け用!AI11="","",貼り付け用!AI11)</f>
        <v>点</v>
      </c>
      <c r="AJ11" s="52" t="str">
        <f>IF(貼り付け用!AJ11="","",貼り付け用!AJ11)</f>
        <v/>
      </c>
      <c r="AK11" s="111">
        <f t="shared" si="1"/>
        <v>4500000</v>
      </c>
      <c r="AL11" s="49" t="str">
        <f>IF(貼り付け用!AL11="","",貼り付け用!AL11)</f>
        <v>一般会計等</v>
      </c>
      <c r="AM11" s="49" t="str">
        <f>IF(貼り付け用!AM11="","",貼り付け用!AM11)</f>
        <v>一般会計</v>
      </c>
      <c r="AN11" s="49" t="str">
        <f>IF(貼り付け用!AN11="","",貼り付け用!AN11)</f>
        <v>教育費</v>
      </c>
      <c r="AO11" s="49" t="str">
        <f>IF(貼り付け用!AO11="","",貼り付け用!AO11)</f>
        <v>社会教育費</v>
      </c>
      <c r="AP11" s="49" t="str">
        <f>IF(貼り付け用!AP11="","",貼り付け用!AP11)</f>
        <v>歴史民俗資料館費</v>
      </c>
      <c r="AQ11" s="172"/>
      <c r="AR11" s="172"/>
      <c r="AS11" s="172"/>
      <c r="AT11" s="49" t="str">
        <f>IF(貼り付け用!AT11="","",貼り付け用!AT11)</f>
        <v/>
      </c>
      <c r="AU11" s="49" t="str">
        <f>IF(貼り付け用!AU11="","",貼り付け用!AU11)</f>
        <v/>
      </c>
      <c r="AV11" s="23"/>
      <c r="AW11" s="23"/>
      <c r="AX11" s="23"/>
      <c r="AY11" s="23"/>
      <c r="AZ11" s="23"/>
    </row>
    <row r="12" spans="1:52" ht="24" customHeight="1">
      <c r="A12" s="19"/>
      <c r="B12" s="5"/>
      <c r="C12" s="6"/>
      <c r="D12" s="6"/>
      <c r="E12" s="2"/>
      <c r="F12" s="177" t="str">
        <f>IF(貼り付け用!F12="","",貼り付け用!F12)</f>
        <v>壬生町立歴史民俗資料館</v>
      </c>
      <c r="G12" s="49" t="str">
        <f>IF(貼り付け用!G12="","",貼り付け用!G12)</f>
        <v/>
      </c>
      <c r="H12" s="2" t="str">
        <f>IF(貼り付け用!H12="","",貼り付け用!H12)</f>
        <v/>
      </c>
      <c r="I12" s="2" t="str">
        <f>IF(貼り付け用!I12="","",貼り付け用!I12)</f>
        <v/>
      </c>
      <c r="J12" s="2" t="str">
        <f>IF(貼り付け用!J12="","",貼り付け用!J12)</f>
        <v>甲冑</v>
      </c>
      <c r="K12" s="2" t="str">
        <f>IF(貼り付け用!K12="","",貼り付け用!K12)</f>
        <v>ｶｯﾁｭｳ</v>
      </c>
      <c r="L12" s="2">
        <f>IF(貼り付け用!L12="","",貼り付け用!L12)</f>
        <v>24</v>
      </c>
      <c r="M12" s="33">
        <f>IFERROR(VLOOKUP(L12,コード表!$B:$G,2,FALSE),"")</f>
        <v>3210225</v>
      </c>
      <c r="N12" s="33" t="str">
        <f>IFERROR(VLOOKUP(L12,コード表!$B:$G,3,FALSE),"")</f>
        <v>下都賀郡壬生町</v>
      </c>
      <c r="O12" s="2" t="str">
        <f>IF(貼り付け用!O12="","",貼り付け用!O12)</f>
        <v>ｼﾓﾂｶﾞｸﾞﾝﾐﾌﾞﾏﾁ</v>
      </c>
      <c r="P12" s="33" t="str">
        <f>IFERROR(VLOOKUP(L12,コード表!$B:$G,5,FALSE),"")</f>
        <v>本丸</v>
      </c>
      <c r="Q12" s="2" t="str">
        <f>IF(貼り付け用!Q12="","",貼り付け用!Q12)</f>
        <v>ﾎﾝﾏﾙ</v>
      </c>
      <c r="R12" s="2" t="str">
        <f>IF(貼り付け用!R12="","",貼り付け用!R12)</f>
        <v>一丁目8番33号</v>
      </c>
      <c r="S12" s="2" t="str">
        <f>IF(貼り付け用!S12="","",貼り付け用!S12)</f>
        <v>ｲｯﾁｮｳﾒ8ﾊﾞﾝ33ｺﾞｳ</v>
      </c>
      <c r="T12" s="2">
        <f>IF(貼り付け用!T12="","",貼り付け用!T12)</f>
        <v>16</v>
      </c>
      <c r="U12" s="33" t="str">
        <f>IFERROR(VLOOKUP(T12,コード表!$I:$K,2,FALSE),"")</f>
        <v>教育委員会事務局</v>
      </c>
      <c r="V12" s="33" t="str">
        <f>IFERROR(VLOOKUP(T12,コード表!$I:$K,3,FALSE),"")</f>
        <v>生涯学習課</v>
      </c>
      <c r="W12" s="2">
        <f>IF(貼り付け用!W12="","",貼り付け用!W12)</f>
        <v>100</v>
      </c>
      <c r="X12" s="33" t="str">
        <f>IFERROR(VLOOKUP(AN12,目的別資産分類変換表!$B$3:$C$16,2,FALSE),"")</f>
        <v>教育</v>
      </c>
      <c r="Y12" s="49" t="str">
        <f>IF(貼り付け用!Y12="","",貼り付け用!Y12)</f>
        <v>普通財産</v>
      </c>
      <c r="Z12" s="49" t="str">
        <f>IF(貼り付け用!Z12="","",貼り付け用!Z12)</f>
        <v>有形固定資産/物品</v>
      </c>
      <c r="AA12" s="49" t="str">
        <f>IF(貼り付け用!AA12="","",貼り付け用!AA12)</f>
        <v>自己資産（リース資産外)</v>
      </c>
      <c r="AB12" s="49" t="str">
        <f>IF(貼り付け用!AB12="","",貼り付け用!AB12)</f>
        <v>売却不可</v>
      </c>
      <c r="AC12" s="2" t="str">
        <f>IF(貼り付け用!AC12="","",貼り付け用!AC12)</f>
        <v/>
      </c>
      <c r="AD12" s="29" t="str">
        <f>IF(貼り付け用!AD12="","",貼り付け用!AD12)</f>
        <v/>
      </c>
      <c r="AE12" s="73">
        <f>IF(貼り付け用!AE12="","",貼り付け用!AE12)</f>
        <v>20021107</v>
      </c>
      <c r="AF12" s="92" t="str">
        <f>IF(貼り付け用!AF12="","",貼り付け用!AF12)</f>
        <v>判明</v>
      </c>
      <c r="AG12" s="23">
        <f>IF(貼り付け用!AG12="","",貼り付け用!AG12)</f>
        <v>8000000</v>
      </c>
      <c r="AH12" s="52">
        <f>IF(貼り付け用!AH12="","",貼り付け用!AH12)</f>
        <v>1</v>
      </c>
      <c r="AI12" s="92" t="str">
        <f>IF(貼り付け用!AI12="","",貼り付け用!AI12)</f>
        <v>式</v>
      </c>
      <c r="AJ12" s="52" t="str">
        <f>IF(貼り付け用!AJ12="","",貼り付け用!AJ12)</f>
        <v/>
      </c>
      <c r="AK12" s="111">
        <f t="shared" si="1"/>
        <v>8000000</v>
      </c>
      <c r="AL12" s="49" t="str">
        <f>IF(貼り付け用!AL12="","",貼り付け用!AL12)</f>
        <v>一般会計等</v>
      </c>
      <c r="AM12" s="49" t="str">
        <f>IF(貼り付け用!AM12="","",貼り付け用!AM12)</f>
        <v>一般会計</v>
      </c>
      <c r="AN12" s="49" t="str">
        <f>IF(貼り付け用!AN12="","",貼り付け用!AN12)</f>
        <v>教育費</v>
      </c>
      <c r="AO12" s="49" t="str">
        <f>IF(貼り付け用!AO12="","",貼り付け用!AO12)</f>
        <v>社会教育費</v>
      </c>
      <c r="AP12" s="49" t="str">
        <f>IF(貼り付け用!AP12="","",貼り付け用!AP12)</f>
        <v>歴史民俗資料館費</v>
      </c>
      <c r="AQ12" s="172"/>
      <c r="AR12" s="172"/>
      <c r="AS12" s="172"/>
      <c r="AT12" s="49" t="str">
        <f>IF(貼り付け用!AT12="","",貼り付け用!AT12)</f>
        <v/>
      </c>
      <c r="AU12" s="49" t="str">
        <f>IF(貼り付け用!AU12="","",貼り付け用!AU12)</f>
        <v/>
      </c>
      <c r="AV12" s="23"/>
      <c r="AW12" s="23"/>
      <c r="AX12" s="23"/>
      <c r="AY12" s="23"/>
      <c r="AZ12" s="23"/>
    </row>
    <row r="13" spans="1:52" ht="24" customHeight="1">
      <c r="A13" s="19"/>
      <c r="B13" s="5"/>
      <c r="C13" s="6"/>
      <c r="D13" s="6"/>
      <c r="E13" s="2"/>
      <c r="F13" s="177" t="str">
        <f>IF(貼り付け用!F13="","",貼り付け用!F13)</f>
        <v>壬生町立歴史民俗資料館</v>
      </c>
      <c r="G13" s="49" t="str">
        <f>IF(貼り付け用!G13="","",貼り付け用!G13)</f>
        <v/>
      </c>
      <c r="H13" s="2" t="str">
        <f>IF(貼り付け用!H13="","",貼り付け用!H13)</f>
        <v/>
      </c>
      <c r="I13" s="2" t="str">
        <f>IF(貼り付け用!I13="","",貼り付け用!I13)</f>
        <v/>
      </c>
      <c r="J13" s="2" t="str">
        <f>IF(貼り付け用!J13="","",貼り付け用!J13)</f>
        <v>染色作品②</v>
      </c>
      <c r="K13" s="2" t="str">
        <f>IF(貼り付け用!K13="","",貼り付け用!K13)</f>
        <v>ｾﾝｼｮｸｻｸﾋﾝ②</v>
      </c>
      <c r="L13" s="2">
        <f>IF(貼り付け用!L13="","",貼り付け用!L13)</f>
        <v>24</v>
      </c>
      <c r="M13" s="33">
        <f>IFERROR(VLOOKUP(L13,コード表!$B:$G,2,FALSE),"")</f>
        <v>3210225</v>
      </c>
      <c r="N13" s="33" t="str">
        <f>IFERROR(VLOOKUP(L13,コード表!$B:$G,3,FALSE),"")</f>
        <v>下都賀郡壬生町</v>
      </c>
      <c r="O13" s="2" t="str">
        <f>IF(貼り付け用!O13="","",貼り付け用!O13)</f>
        <v>ｼﾓﾂｶﾞｸﾞﾝﾐﾌﾞﾏﾁ</v>
      </c>
      <c r="P13" s="33" t="str">
        <f>IFERROR(VLOOKUP(L13,コード表!$B:$G,5,FALSE),"")</f>
        <v>本丸</v>
      </c>
      <c r="Q13" s="2" t="str">
        <f>IF(貼り付け用!Q13="","",貼り付け用!Q13)</f>
        <v>ﾎﾝﾏﾙ</v>
      </c>
      <c r="R13" s="2" t="str">
        <f>IF(貼り付け用!R13="","",貼り付け用!R13)</f>
        <v>一丁目8番33号</v>
      </c>
      <c r="S13" s="2" t="str">
        <f>IF(貼り付け用!S13="","",貼り付け用!S13)</f>
        <v>ｲｯﾁｮｳﾒ8ﾊﾞﾝ33ｺﾞｳ</v>
      </c>
      <c r="T13" s="2">
        <f>IF(貼り付け用!T13="","",貼り付け用!T13)</f>
        <v>16</v>
      </c>
      <c r="U13" s="33" t="str">
        <f>IFERROR(VLOOKUP(T13,コード表!$I:$K,2,FALSE),"")</f>
        <v>教育委員会事務局</v>
      </c>
      <c r="V13" s="33" t="str">
        <f>IFERROR(VLOOKUP(T13,コード表!$I:$K,3,FALSE),"")</f>
        <v>生涯学習課</v>
      </c>
      <c r="W13" s="2">
        <f>IF(貼り付け用!W13="","",貼り付け用!W13)</f>
        <v>100</v>
      </c>
      <c r="X13" s="33" t="str">
        <f>IFERROR(VLOOKUP(AN13,目的別資産分類変換表!$B$3:$C$16,2,FALSE),"")</f>
        <v>教育</v>
      </c>
      <c r="Y13" s="49" t="str">
        <f>IF(貼り付け用!Y13="","",貼り付け用!Y13)</f>
        <v>普通財産</v>
      </c>
      <c r="Z13" s="49" t="str">
        <f>IF(貼り付け用!Z13="","",貼り付け用!Z13)</f>
        <v>有形固定資産/物品</v>
      </c>
      <c r="AA13" s="49" t="str">
        <f>IF(貼り付け用!AA13="","",貼り付け用!AA13)</f>
        <v>自己資産（リース資産外)</v>
      </c>
      <c r="AB13" s="49" t="str">
        <f>IF(貼り付け用!AB13="","",貼り付け用!AB13)</f>
        <v>売却不可</v>
      </c>
      <c r="AC13" s="2" t="str">
        <f>IF(貼り付け用!AC13="","",貼り付け用!AC13)</f>
        <v/>
      </c>
      <c r="AD13" s="29" t="str">
        <f>IF(貼り付け用!AD13="","",貼り付け用!AD13)</f>
        <v/>
      </c>
      <c r="AE13" s="73">
        <f>IF(貼り付け用!AE13="","",貼り付け用!AE13)</f>
        <v>20150224</v>
      </c>
      <c r="AF13" s="92" t="str">
        <f>IF(貼り付け用!AF13="","",貼り付け用!AF13)</f>
        <v>判明</v>
      </c>
      <c r="AG13" s="23">
        <f>IF(貼り付け用!AG13="","",貼り付け用!AG13)</f>
        <v>3000000</v>
      </c>
      <c r="AH13" s="52">
        <f>IF(貼り付け用!AH13="","",貼り付け用!AH13)</f>
        <v>1</v>
      </c>
      <c r="AI13" s="92" t="str">
        <f>IF(貼り付け用!AI13="","",貼り付け用!AI13)</f>
        <v>点</v>
      </c>
      <c r="AJ13" s="52" t="str">
        <f>IF(貼り付け用!AJ13="","",貼り付け用!AJ13)</f>
        <v/>
      </c>
      <c r="AK13" s="111">
        <f t="shared" si="1"/>
        <v>3000000</v>
      </c>
      <c r="AL13" s="49" t="str">
        <f>IF(貼り付け用!AL13="","",貼り付け用!AL13)</f>
        <v>一般会計等</v>
      </c>
      <c r="AM13" s="49" t="str">
        <f>IF(貼り付け用!AM13="","",貼り付け用!AM13)</f>
        <v>一般会計</v>
      </c>
      <c r="AN13" s="49" t="str">
        <f>IF(貼り付け用!AN13="","",貼り付け用!AN13)</f>
        <v>教育費</v>
      </c>
      <c r="AO13" s="49" t="str">
        <f>IF(貼り付け用!AO13="","",貼り付け用!AO13)</f>
        <v>社会教育費</v>
      </c>
      <c r="AP13" s="49" t="str">
        <f>IF(貼り付け用!AP13="","",貼り付け用!AP13)</f>
        <v>歴史民俗資料館費</v>
      </c>
      <c r="AQ13" s="172"/>
      <c r="AR13" s="172"/>
      <c r="AS13" s="172"/>
      <c r="AT13" s="49" t="str">
        <f>IF(貼り付け用!AT13="","",貼り付け用!AT13)</f>
        <v/>
      </c>
      <c r="AU13" s="49" t="str">
        <f>IF(貼り付け用!AU13="","",貼り付け用!AU13)</f>
        <v/>
      </c>
      <c r="AV13" s="23"/>
      <c r="AW13" s="23"/>
      <c r="AX13" s="23"/>
      <c r="AY13" s="23"/>
      <c r="AZ13" s="23"/>
    </row>
    <row r="14" spans="1:52" ht="24" customHeight="1">
      <c r="A14" s="19"/>
      <c r="B14" s="5"/>
      <c r="C14" s="6"/>
      <c r="D14" s="6"/>
      <c r="E14" s="2"/>
      <c r="F14" s="177" t="str">
        <f>IF(貼り付け用!F14="","",貼り付け用!F14)</f>
        <v/>
      </c>
      <c r="G14" s="49" t="str">
        <f>IF(貼り付け用!G14="","",貼り付け用!G14)</f>
        <v/>
      </c>
      <c r="H14" s="2" t="str">
        <f>IF(貼り付け用!H14="","",貼り付け用!H14)</f>
        <v/>
      </c>
      <c r="I14" s="2" t="str">
        <f>IF(貼り付け用!I14="","",貼り付け用!I14)</f>
        <v/>
      </c>
      <c r="J14" s="2" t="str">
        <f>IF(貼り付け用!J14="","",貼り付け用!J14)</f>
        <v/>
      </c>
      <c r="K14" s="2" t="str">
        <f>IF(貼り付け用!K14="","",貼り付け用!K14)</f>
        <v/>
      </c>
      <c r="L14" s="2" t="str">
        <f>IF(貼り付け用!L14="","",貼り付け用!L14)</f>
        <v/>
      </c>
      <c r="M14" s="33" t="str">
        <f>IFERROR(VLOOKUP(L14,コード表!$B:$G,2,FALSE),"")</f>
        <v/>
      </c>
      <c r="N14" s="33" t="str">
        <f>IFERROR(VLOOKUP(L14,コード表!$B:$G,3,FALSE),"")</f>
        <v/>
      </c>
      <c r="O14" s="2" t="str">
        <f>IF(貼り付け用!O14="","",貼り付け用!O14)</f>
        <v/>
      </c>
      <c r="P14" s="33" t="str">
        <f>IFERROR(VLOOKUP(L14,コード表!$B:$G,5,FALSE),"")</f>
        <v/>
      </c>
      <c r="Q14" s="2" t="str">
        <f>IF(貼り付け用!Q14="","",貼り付け用!Q14)</f>
        <v/>
      </c>
      <c r="R14" s="2" t="str">
        <f>IF(貼り付け用!R14="","",貼り付け用!R14)</f>
        <v/>
      </c>
      <c r="S14" s="2" t="str">
        <f>IF(貼り付け用!S14="","",貼り付け用!S14)</f>
        <v/>
      </c>
      <c r="T14" s="2" t="str">
        <f>IF(貼り付け用!T14="","",貼り付け用!T14)</f>
        <v/>
      </c>
      <c r="U14" s="33" t="str">
        <f>IFERROR(VLOOKUP(T14,コード表!$I:$K,2,FALSE),"")</f>
        <v/>
      </c>
      <c r="V14" s="33" t="str">
        <f>IFERROR(VLOOKUP(T14,コード表!$I:$K,3,FALSE),"")</f>
        <v/>
      </c>
      <c r="W14" s="2" t="str">
        <f>IF(貼り付け用!W14="","",貼り付け用!W14)</f>
        <v/>
      </c>
      <c r="X14" s="33" t="str">
        <f>IFERROR(VLOOKUP(AN14,目的別資産分類変換表!$B$3:$C$16,2,FALSE),"")</f>
        <v/>
      </c>
      <c r="Y14" s="49" t="str">
        <f>IF(貼り付け用!Y14="","",貼り付け用!Y14)</f>
        <v/>
      </c>
      <c r="Z14" s="49" t="str">
        <f>IF(貼り付け用!Z14="","",貼り付け用!Z14)</f>
        <v/>
      </c>
      <c r="AA14" s="49" t="str">
        <f>IF(貼り付け用!AA14="","",貼り付け用!AA14)</f>
        <v/>
      </c>
      <c r="AB14" s="49" t="str">
        <f>IF(貼り付け用!AB14="","",貼り付け用!AB14)</f>
        <v/>
      </c>
      <c r="AC14" s="2" t="str">
        <f>IF(貼り付け用!AC14="","",貼り付け用!AC14)</f>
        <v/>
      </c>
      <c r="AD14" s="29" t="str">
        <f>IF(貼り付け用!AD14="","",貼り付け用!AD14)</f>
        <v/>
      </c>
      <c r="AE14" s="73" t="str">
        <f>IF(貼り付け用!AE14="","",貼り付け用!AE14)</f>
        <v/>
      </c>
      <c r="AF14" s="92" t="str">
        <f>IF(貼り付け用!AF14="","",貼り付け用!AF14)</f>
        <v/>
      </c>
      <c r="AG14" s="23" t="str">
        <f>IF(貼り付け用!AG14="","",貼り付け用!AG14)</f>
        <v/>
      </c>
      <c r="AH14" s="52" t="str">
        <f>IF(貼り付け用!AH14="","",貼り付け用!AH14)</f>
        <v/>
      </c>
      <c r="AI14" s="92" t="str">
        <f>IF(貼り付け用!AI14="","",貼り付け用!AI14)</f>
        <v/>
      </c>
      <c r="AJ14" s="52" t="str">
        <f>IF(貼り付け用!AJ14="","",貼り付け用!AJ14)</f>
        <v/>
      </c>
      <c r="AK14" s="111" t="str">
        <f t="shared" si="1"/>
        <v/>
      </c>
      <c r="AL14" s="49" t="str">
        <f>IF(貼り付け用!AL14="","",貼り付け用!AL14)</f>
        <v/>
      </c>
      <c r="AM14" s="49" t="str">
        <f>IF(貼り付け用!AM14="","",貼り付け用!AM14)</f>
        <v/>
      </c>
      <c r="AN14" s="49" t="str">
        <f>IF(貼り付け用!AN14="","",貼り付け用!AN14)</f>
        <v/>
      </c>
      <c r="AO14" s="49" t="str">
        <f>IF(貼り付け用!AO14="","",貼り付け用!AO14)</f>
        <v/>
      </c>
      <c r="AP14" s="49" t="str">
        <f>IF(貼り付け用!AP14="","",貼り付け用!AP14)</f>
        <v/>
      </c>
      <c r="AQ14" s="172"/>
      <c r="AR14" s="172"/>
      <c r="AS14" s="172"/>
      <c r="AT14" s="49" t="str">
        <f>IF(貼り付け用!AT14="","",貼り付け用!AT14)</f>
        <v/>
      </c>
      <c r="AU14" s="49" t="str">
        <f>IF(貼り付け用!AU14="","",貼り付け用!AU14)</f>
        <v/>
      </c>
      <c r="AV14" s="23"/>
      <c r="AW14" s="23"/>
      <c r="AX14" s="23"/>
      <c r="AY14" s="23"/>
      <c r="AZ14" s="23"/>
    </row>
    <row r="15" spans="1:52" ht="24" customHeight="1">
      <c r="A15" s="19"/>
      <c r="B15" s="5"/>
      <c r="C15" s="6"/>
      <c r="D15" s="6"/>
      <c r="E15" s="2"/>
      <c r="F15" s="177" t="str">
        <f>IF(貼り付け用!F15="","",貼り付け用!F15)</f>
        <v/>
      </c>
      <c r="G15" s="49" t="str">
        <f>IF(貼り付け用!G15="","",貼り付け用!G15)</f>
        <v/>
      </c>
      <c r="H15" s="2" t="str">
        <f>IF(貼り付け用!H15="","",貼り付け用!H15)</f>
        <v/>
      </c>
      <c r="I15" s="2" t="str">
        <f>IF(貼り付け用!I15="","",貼り付け用!I15)</f>
        <v/>
      </c>
      <c r="J15" s="2" t="str">
        <f>IF(貼り付け用!J15="","",貼り付け用!J15)</f>
        <v/>
      </c>
      <c r="K15" s="2" t="str">
        <f>IF(貼り付け用!K15="","",貼り付け用!K15)</f>
        <v/>
      </c>
      <c r="L15" s="2" t="str">
        <f>IF(貼り付け用!L15="","",貼り付け用!L15)</f>
        <v/>
      </c>
      <c r="M15" s="33" t="str">
        <f>IFERROR(VLOOKUP(L15,コード表!$B:$G,2,FALSE),"")</f>
        <v/>
      </c>
      <c r="N15" s="33" t="str">
        <f>IFERROR(VLOOKUP(L15,コード表!$B:$G,3,FALSE),"")</f>
        <v/>
      </c>
      <c r="O15" s="2" t="str">
        <f>IF(貼り付け用!O15="","",貼り付け用!O15)</f>
        <v/>
      </c>
      <c r="P15" s="33" t="str">
        <f>IFERROR(VLOOKUP(L15,コード表!$B:$G,5,FALSE),"")</f>
        <v/>
      </c>
      <c r="Q15" s="2" t="str">
        <f>IF(貼り付け用!Q15="","",貼り付け用!Q15)</f>
        <v/>
      </c>
      <c r="R15" s="2" t="str">
        <f>IF(貼り付け用!R15="","",貼り付け用!R15)</f>
        <v/>
      </c>
      <c r="S15" s="2" t="str">
        <f>IF(貼り付け用!S15="","",貼り付け用!S15)</f>
        <v/>
      </c>
      <c r="T15" s="2" t="str">
        <f>IF(貼り付け用!T15="","",貼り付け用!T15)</f>
        <v/>
      </c>
      <c r="U15" s="33" t="str">
        <f>IFERROR(VLOOKUP(T15,コード表!$I:$K,2,FALSE),"")</f>
        <v/>
      </c>
      <c r="V15" s="33" t="str">
        <f>IFERROR(VLOOKUP(T15,コード表!$I:$K,3,FALSE),"")</f>
        <v/>
      </c>
      <c r="W15" s="2" t="str">
        <f>IF(貼り付け用!W15="","",貼り付け用!W15)</f>
        <v/>
      </c>
      <c r="X15" s="33" t="str">
        <f>IFERROR(VLOOKUP(AN15,目的別資産分類変換表!$B$3:$C$16,2,FALSE),"")</f>
        <v/>
      </c>
      <c r="Y15" s="49" t="str">
        <f>IF(貼り付け用!Y15="","",貼り付け用!Y15)</f>
        <v/>
      </c>
      <c r="Z15" s="49" t="str">
        <f>IF(貼り付け用!Z15="","",貼り付け用!Z15)</f>
        <v/>
      </c>
      <c r="AA15" s="49" t="str">
        <f>IF(貼り付け用!AA15="","",貼り付け用!AA15)</f>
        <v/>
      </c>
      <c r="AB15" s="49" t="str">
        <f>IF(貼り付け用!AB15="","",貼り付け用!AB15)</f>
        <v/>
      </c>
      <c r="AC15" s="2" t="str">
        <f>IF(貼り付け用!AC15="","",貼り付け用!AC15)</f>
        <v/>
      </c>
      <c r="AD15" s="29" t="str">
        <f>IF(貼り付け用!AD15="","",貼り付け用!AD15)</f>
        <v/>
      </c>
      <c r="AE15" s="73" t="str">
        <f>IF(貼り付け用!AE15="","",貼り付け用!AE15)</f>
        <v/>
      </c>
      <c r="AF15" s="92" t="str">
        <f>IF(貼り付け用!AF15="","",貼り付け用!AF15)</f>
        <v/>
      </c>
      <c r="AG15" s="23" t="str">
        <f>IF(貼り付け用!AG15="","",貼り付け用!AG15)</f>
        <v/>
      </c>
      <c r="AH15" s="52" t="str">
        <f>IF(貼り付け用!AH15="","",貼り付け用!AH15)</f>
        <v/>
      </c>
      <c r="AI15" s="92" t="str">
        <f>IF(貼り付け用!AI15="","",貼り付け用!AI15)</f>
        <v/>
      </c>
      <c r="AJ15" s="52" t="str">
        <f>IF(貼り付け用!AJ15="","",貼り付け用!AJ15)</f>
        <v/>
      </c>
      <c r="AK15" s="111" t="str">
        <f t="shared" si="1"/>
        <v/>
      </c>
      <c r="AL15" s="49" t="str">
        <f>IF(貼り付け用!AL15="","",貼り付け用!AL15)</f>
        <v/>
      </c>
      <c r="AM15" s="49" t="str">
        <f>IF(貼り付け用!AM15="","",貼り付け用!AM15)</f>
        <v/>
      </c>
      <c r="AN15" s="49" t="str">
        <f>IF(貼り付け用!AN15="","",貼り付け用!AN15)</f>
        <v/>
      </c>
      <c r="AO15" s="49" t="str">
        <f>IF(貼り付け用!AO15="","",貼り付け用!AO15)</f>
        <v/>
      </c>
      <c r="AP15" s="49" t="str">
        <f>IF(貼り付け用!AP15="","",貼り付け用!AP15)</f>
        <v/>
      </c>
      <c r="AQ15" s="172"/>
      <c r="AR15" s="172"/>
      <c r="AS15" s="172"/>
      <c r="AT15" s="49" t="str">
        <f>IF(貼り付け用!AT15="","",貼り付け用!AT15)</f>
        <v/>
      </c>
      <c r="AU15" s="49" t="str">
        <f>IF(貼り付け用!AU15="","",貼り付け用!AU15)</f>
        <v/>
      </c>
      <c r="AV15" s="23"/>
      <c r="AW15" s="23"/>
      <c r="AX15" s="23"/>
      <c r="AY15" s="23"/>
      <c r="AZ15" s="23"/>
    </row>
    <row r="16" spans="1:52" ht="24" customHeight="1">
      <c r="A16" s="19"/>
      <c r="B16" s="5"/>
      <c r="C16" s="6"/>
      <c r="D16" s="6"/>
      <c r="E16" s="2"/>
      <c r="F16" s="177" t="str">
        <f>IF(貼り付け用!F16="","",貼り付け用!F16)</f>
        <v/>
      </c>
      <c r="G16" s="49" t="str">
        <f>IF(貼り付け用!G16="","",貼り付け用!G16)</f>
        <v/>
      </c>
      <c r="H16" s="2" t="str">
        <f>IF(貼り付け用!H16="","",貼り付け用!H16)</f>
        <v/>
      </c>
      <c r="I16" s="2" t="str">
        <f>IF(貼り付け用!I16="","",貼り付け用!I16)</f>
        <v/>
      </c>
      <c r="J16" s="2" t="str">
        <f>IF(貼り付け用!J16="","",貼り付け用!J16)</f>
        <v/>
      </c>
      <c r="K16" s="2" t="str">
        <f>IF(貼り付け用!K16="","",貼り付け用!K16)</f>
        <v/>
      </c>
      <c r="L16" s="2" t="str">
        <f>IF(貼り付け用!L16="","",貼り付け用!L16)</f>
        <v/>
      </c>
      <c r="M16" s="33" t="str">
        <f>IFERROR(VLOOKUP(L16,コード表!$B:$G,2,FALSE),"")</f>
        <v/>
      </c>
      <c r="N16" s="33" t="str">
        <f>IFERROR(VLOOKUP(L16,コード表!$B:$G,3,FALSE),"")</f>
        <v/>
      </c>
      <c r="O16" s="2" t="str">
        <f>IF(貼り付け用!O16="","",貼り付け用!O16)</f>
        <v/>
      </c>
      <c r="P16" s="33" t="str">
        <f>IFERROR(VLOOKUP(L16,コード表!$B:$G,5,FALSE),"")</f>
        <v/>
      </c>
      <c r="Q16" s="2" t="str">
        <f>IF(貼り付け用!Q16="","",貼り付け用!Q16)</f>
        <v/>
      </c>
      <c r="R16" s="2" t="str">
        <f>IF(貼り付け用!R16="","",貼り付け用!R16)</f>
        <v/>
      </c>
      <c r="S16" s="2" t="str">
        <f>IF(貼り付け用!S16="","",貼り付け用!S16)</f>
        <v/>
      </c>
      <c r="T16" s="2" t="str">
        <f>IF(貼り付け用!T16="","",貼り付け用!T16)</f>
        <v/>
      </c>
      <c r="U16" s="33" t="str">
        <f>IFERROR(VLOOKUP(T16,コード表!$I:$K,2,FALSE),"")</f>
        <v/>
      </c>
      <c r="V16" s="33" t="str">
        <f>IFERROR(VLOOKUP(T16,コード表!$I:$K,3,FALSE),"")</f>
        <v/>
      </c>
      <c r="W16" s="2" t="str">
        <f>IF(貼り付け用!W16="","",貼り付け用!W16)</f>
        <v/>
      </c>
      <c r="X16" s="33" t="str">
        <f>IFERROR(VLOOKUP(AN16,目的別資産分類変換表!$B$3:$C$16,2,FALSE),"")</f>
        <v/>
      </c>
      <c r="Y16" s="49" t="str">
        <f>IF(貼り付け用!Y16="","",貼り付け用!Y16)</f>
        <v/>
      </c>
      <c r="Z16" s="49" t="str">
        <f>IF(貼り付け用!Z16="","",貼り付け用!Z16)</f>
        <v/>
      </c>
      <c r="AA16" s="49" t="str">
        <f>IF(貼り付け用!AA16="","",貼り付け用!AA16)</f>
        <v/>
      </c>
      <c r="AB16" s="49" t="str">
        <f>IF(貼り付け用!AB16="","",貼り付け用!AB16)</f>
        <v/>
      </c>
      <c r="AC16" s="2" t="str">
        <f>IF(貼り付け用!AC16="","",貼り付け用!AC16)</f>
        <v/>
      </c>
      <c r="AD16" s="29" t="str">
        <f>IF(貼り付け用!AD16="","",貼り付け用!AD16)</f>
        <v/>
      </c>
      <c r="AE16" s="73" t="str">
        <f>IF(貼り付け用!AE16="","",貼り付け用!AE16)</f>
        <v/>
      </c>
      <c r="AF16" s="92" t="str">
        <f>IF(貼り付け用!AF16="","",貼り付け用!AF16)</f>
        <v/>
      </c>
      <c r="AG16" s="23" t="str">
        <f>IF(貼り付け用!AG16="","",貼り付け用!AG16)</f>
        <v/>
      </c>
      <c r="AH16" s="52" t="str">
        <f>IF(貼り付け用!AH16="","",貼り付け用!AH16)</f>
        <v/>
      </c>
      <c r="AI16" s="92" t="str">
        <f>IF(貼り付け用!AI16="","",貼り付け用!AI16)</f>
        <v/>
      </c>
      <c r="AJ16" s="52" t="str">
        <f>IF(貼り付け用!AJ16="","",貼り付け用!AJ16)</f>
        <v/>
      </c>
      <c r="AK16" s="111" t="str">
        <f t="shared" si="1"/>
        <v/>
      </c>
      <c r="AL16" s="49" t="str">
        <f>IF(貼り付け用!AL16="","",貼り付け用!AL16)</f>
        <v/>
      </c>
      <c r="AM16" s="49" t="str">
        <f>IF(貼り付け用!AM16="","",貼り付け用!AM16)</f>
        <v/>
      </c>
      <c r="AN16" s="49" t="str">
        <f>IF(貼り付け用!AN16="","",貼り付け用!AN16)</f>
        <v/>
      </c>
      <c r="AO16" s="49" t="str">
        <f>IF(貼り付け用!AO16="","",貼り付け用!AO16)</f>
        <v/>
      </c>
      <c r="AP16" s="49" t="str">
        <f>IF(貼り付け用!AP16="","",貼り付け用!AP16)</f>
        <v/>
      </c>
      <c r="AQ16" s="172"/>
      <c r="AR16" s="172"/>
      <c r="AS16" s="172"/>
      <c r="AT16" s="49" t="str">
        <f>IF(貼り付け用!AT16="","",貼り付け用!AT16)</f>
        <v/>
      </c>
      <c r="AU16" s="49" t="str">
        <f>IF(貼り付け用!AU16="","",貼り付け用!AU16)</f>
        <v/>
      </c>
      <c r="AV16" s="23"/>
      <c r="AW16" s="23"/>
      <c r="AX16" s="23"/>
      <c r="AY16" s="23"/>
      <c r="AZ16" s="23"/>
    </row>
    <row r="17" spans="1:52" ht="24" customHeight="1">
      <c r="A17" s="19"/>
      <c r="B17" s="5"/>
      <c r="C17" s="6"/>
      <c r="D17" s="6"/>
      <c r="E17" s="2"/>
      <c r="F17" s="177" t="str">
        <f>IF(貼り付け用!F17="","",貼り付け用!F17)</f>
        <v/>
      </c>
      <c r="G17" s="49" t="str">
        <f>IF(貼り付け用!G17="","",貼り付け用!G17)</f>
        <v/>
      </c>
      <c r="H17" s="2" t="str">
        <f>IF(貼り付け用!H17="","",貼り付け用!H17)</f>
        <v/>
      </c>
      <c r="I17" s="2" t="str">
        <f>IF(貼り付け用!I17="","",貼り付け用!I17)</f>
        <v/>
      </c>
      <c r="J17" s="2" t="str">
        <f>IF(貼り付け用!J17="","",貼り付け用!J17)</f>
        <v/>
      </c>
      <c r="K17" s="2" t="str">
        <f>IF(貼り付け用!K17="","",貼り付け用!K17)</f>
        <v/>
      </c>
      <c r="L17" s="2" t="str">
        <f>IF(貼り付け用!L17="","",貼り付け用!L17)</f>
        <v/>
      </c>
      <c r="M17" s="33" t="str">
        <f>IFERROR(VLOOKUP(L17,コード表!$B:$G,2,FALSE),"")</f>
        <v/>
      </c>
      <c r="N17" s="33" t="str">
        <f>IFERROR(VLOOKUP(L17,コード表!$B:$G,3,FALSE),"")</f>
        <v/>
      </c>
      <c r="O17" s="2" t="str">
        <f>IF(貼り付け用!O17="","",貼り付け用!O17)</f>
        <v/>
      </c>
      <c r="P17" s="33" t="str">
        <f>IFERROR(VLOOKUP(L17,コード表!$B:$G,5,FALSE),"")</f>
        <v/>
      </c>
      <c r="Q17" s="2" t="str">
        <f>IF(貼り付け用!Q17="","",貼り付け用!Q17)</f>
        <v/>
      </c>
      <c r="R17" s="2" t="str">
        <f>IF(貼り付け用!R17="","",貼り付け用!R17)</f>
        <v/>
      </c>
      <c r="S17" s="2" t="str">
        <f>IF(貼り付け用!S17="","",貼り付け用!S17)</f>
        <v/>
      </c>
      <c r="T17" s="2" t="str">
        <f>IF(貼り付け用!T17="","",貼り付け用!T17)</f>
        <v/>
      </c>
      <c r="U17" s="33" t="str">
        <f>IFERROR(VLOOKUP(T17,コード表!$I:$K,2,FALSE),"")</f>
        <v/>
      </c>
      <c r="V17" s="33" t="str">
        <f>IFERROR(VLOOKUP(T17,コード表!$I:$K,3,FALSE),"")</f>
        <v/>
      </c>
      <c r="W17" s="2" t="str">
        <f>IF(貼り付け用!W17="","",貼り付け用!W17)</f>
        <v/>
      </c>
      <c r="X17" s="33" t="str">
        <f>IFERROR(VLOOKUP(AN17,目的別資産分類変換表!$B$3:$C$16,2,FALSE),"")</f>
        <v/>
      </c>
      <c r="Y17" s="49" t="str">
        <f>IF(貼り付け用!Y17="","",貼り付け用!Y17)</f>
        <v/>
      </c>
      <c r="Z17" s="49" t="str">
        <f>IF(貼り付け用!Z17="","",貼り付け用!Z17)</f>
        <v/>
      </c>
      <c r="AA17" s="49" t="str">
        <f>IF(貼り付け用!AA17="","",貼り付け用!AA17)</f>
        <v/>
      </c>
      <c r="AB17" s="49" t="str">
        <f>IF(貼り付け用!AB17="","",貼り付け用!AB17)</f>
        <v/>
      </c>
      <c r="AC17" s="2" t="str">
        <f>IF(貼り付け用!AC17="","",貼り付け用!AC17)</f>
        <v/>
      </c>
      <c r="AD17" s="29" t="str">
        <f>IF(貼り付け用!AD17="","",貼り付け用!AD17)</f>
        <v/>
      </c>
      <c r="AE17" s="73" t="str">
        <f>IF(貼り付け用!AE17="","",貼り付け用!AE17)</f>
        <v/>
      </c>
      <c r="AF17" s="92" t="str">
        <f>IF(貼り付け用!AF17="","",貼り付け用!AF17)</f>
        <v/>
      </c>
      <c r="AG17" s="23" t="str">
        <f>IF(貼り付け用!AG17="","",貼り付け用!AG17)</f>
        <v/>
      </c>
      <c r="AH17" s="52" t="str">
        <f>IF(貼り付け用!AH17="","",貼り付け用!AH17)</f>
        <v/>
      </c>
      <c r="AI17" s="92" t="str">
        <f>IF(貼り付け用!AI17="","",貼り付け用!AI17)</f>
        <v/>
      </c>
      <c r="AJ17" s="52" t="str">
        <f>IF(貼り付け用!AJ17="","",貼り付け用!AJ17)</f>
        <v/>
      </c>
      <c r="AK17" s="111" t="str">
        <f t="shared" si="1"/>
        <v/>
      </c>
      <c r="AL17" s="49" t="str">
        <f>IF(貼り付け用!AL17="","",貼り付け用!AL17)</f>
        <v/>
      </c>
      <c r="AM17" s="49" t="str">
        <f>IF(貼り付け用!AM17="","",貼り付け用!AM17)</f>
        <v/>
      </c>
      <c r="AN17" s="49" t="str">
        <f>IF(貼り付け用!AN17="","",貼り付け用!AN17)</f>
        <v/>
      </c>
      <c r="AO17" s="49" t="str">
        <f>IF(貼り付け用!AO17="","",貼り付け用!AO17)</f>
        <v/>
      </c>
      <c r="AP17" s="49" t="str">
        <f>IF(貼り付け用!AP17="","",貼り付け用!AP17)</f>
        <v/>
      </c>
      <c r="AQ17" s="172"/>
      <c r="AR17" s="172"/>
      <c r="AS17" s="172"/>
      <c r="AT17" s="49" t="str">
        <f>IF(貼り付け用!AT17="","",貼り付け用!AT17)</f>
        <v/>
      </c>
      <c r="AU17" s="49" t="str">
        <f>IF(貼り付け用!AU17="","",貼り付け用!AU17)</f>
        <v/>
      </c>
      <c r="AV17" s="23"/>
      <c r="AW17" s="23"/>
      <c r="AX17" s="23"/>
      <c r="AY17" s="23"/>
      <c r="AZ17" s="23"/>
    </row>
    <row r="18" spans="1:52" ht="24" customHeight="1">
      <c r="A18" s="19"/>
      <c r="B18" s="5"/>
      <c r="C18" s="6"/>
      <c r="D18" s="6"/>
      <c r="E18" s="2"/>
      <c r="F18" s="177" t="str">
        <f>IF(貼り付け用!F18="","",貼り付け用!F18)</f>
        <v/>
      </c>
      <c r="G18" s="49" t="str">
        <f>IF(貼り付け用!G18="","",貼り付け用!G18)</f>
        <v/>
      </c>
      <c r="H18" s="2" t="str">
        <f>IF(貼り付け用!H18="","",貼り付け用!H18)</f>
        <v/>
      </c>
      <c r="I18" s="2" t="str">
        <f>IF(貼り付け用!I18="","",貼り付け用!I18)</f>
        <v/>
      </c>
      <c r="J18" s="2" t="str">
        <f>IF(貼り付け用!J18="","",貼り付け用!J18)</f>
        <v/>
      </c>
      <c r="K18" s="2" t="str">
        <f>IF(貼り付け用!K18="","",貼り付け用!K18)</f>
        <v/>
      </c>
      <c r="L18" s="2" t="str">
        <f>IF(貼り付け用!L18="","",貼り付け用!L18)</f>
        <v/>
      </c>
      <c r="M18" s="33" t="str">
        <f>IFERROR(VLOOKUP(L18,コード表!$B:$G,2,FALSE),"")</f>
        <v/>
      </c>
      <c r="N18" s="33" t="str">
        <f>IFERROR(VLOOKUP(L18,コード表!$B:$G,3,FALSE),"")</f>
        <v/>
      </c>
      <c r="O18" s="2" t="str">
        <f>IF(貼り付け用!O18="","",貼り付け用!O18)</f>
        <v/>
      </c>
      <c r="P18" s="33" t="str">
        <f>IFERROR(VLOOKUP(L18,コード表!$B:$G,5,FALSE),"")</f>
        <v/>
      </c>
      <c r="Q18" s="2" t="str">
        <f>IF(貼り付け用!Q18="","",貼り付け用!Q18)</f>
        <v/>
      </c>
      <c r="R18" s="2" t="str">
        <f>IF(貼り付け用!R18="","",貼り付け用!R18)</f>
        <v/>
      </c>
      <c r="S18" s="2" t="str">
        <f>IF(貼り付け用!S18="","",貼り付け用!S18)</f>
        <v/>
      </c>
      <c r="T18" s="2" t="str">
        <f>IF(貼り付け用!T18="","",貼り付け用!T18)</f>
        <v/>
      </c>
      <c r="U18" s="33" t="str">
        <f>IFERROR(VLOOKUP(T18,コード表!$I:$K,2,FALSE),"")</f>
        <v/>
      </c>
      <c r="V18" s="33" t="str">
        <f>IFERROR(VLOOKUP(T18,コード表!$I:$K,3,FALSE),"")</f>
        <v/>
      </c>
      <c r="W18" s="2" t="str">
        <f>IF(貼り付け用!W18="","",貼り付け用!W18)</f>
        <v/>
      </c>
      <c r="X18" s="33" t="str">
        <f>IFERROR(VLOOKUP(AN18,目的別資産分類変換表!$B$3:$C$16,2,FALSE),"")</f>
        <v/>
      </c>
      <c r="Y18" s="49" t="str">
        <f>IF(貼り付け用!Y18="","",貼り付け用!Y18)</f>
        <v/>
      </c>
      <c r="Z18" s="49" t="str">
        <f>IF(貼り付け用!Z18="","",貼り付け用!Z18)</f>
        <v/>
      </c>
      <c r="AA18" s="49" t="str">
        <f>IF(貼り付け用!AA18="","",貼り付け用!AA18)</f>
        <v/>
      </c>
      <c r="AB18" s="49" t="str">
        <f>IF(貼り付け用!AB18="","",貼り付け用!AB18)</f>
        <v/>
      </c>
      <c r="AC18" s="2" t="str">
        <f>IF(貼り付け用!AC18="","",貼り付け用!AC18)</f>
        <v/>
      </c>
      <c r="AD18" s="29" t="str">
        <f>IF(貼り付け用!AD18="","",貼り付け用!AD18)</f>
        <v/>
      </c>
      <c r="AE18" s="73" t="str">
        <f>IF(貼り付け用!AE18="","",貼り付け用!AE18)</f>
        <v/>
      </c>
      <c r="AF18" s="92" t="str">
        <f>IF(貼り付け用!AF18="","",貼り付け用!AF18)</f>
        <v/>
      </c>
      <c r="AG18" s="23" t="str">
        <f>IF(貼り付け用!AG18="","",貼り付け用!AG18)</f>
        <v/>
      </c>
      <c r="AH18" s="52" t="str">
        <f>IF(貼り付け用!AH18="","",貼り付け用!AH18)</f>
        <v/>
      </c>
      <c r="AI18" s="92" t="str">
        <f>IF(貼り付け用!AI18="","",貼り付け用!AI18)</f>
        <v/>
      </c>
      <c r="AJ18" s="52" t="str">
        <f>IF(貼り付け用!AJ18="","",貼り付け用!AJ18)</f>
        <v/>
      </c>
      <c r="AK18" s="111" t="str">
        <f t="shared" si="1"/>
        <v/>
      </c>
      <c r="AL18" s="49" t="str">
        <f>IF(貼り付け用!AL18="","",貼り付け用!AL18)</f>
        <v/>
      </c>
      <c r="AM18" s="49" t="str">
        <f>IF(貼り付け用!AM18="","",貼り付け用!AM18)</f>
        <v/>
      </c>
      <c r="AN18" s="49" t="str">
        <f>IF(貼り付け用!AN18="","",貼り付け用!AN18)</f>
        <v/>
      </c>
      <c r="AO18" s="49" t="str">
        <f>IF(貼り付け用!AO18="","",貼り付け用!AO18)</f>
        <v/>
      </c>
      <c r="AP18" s="49" t="str">
        <f>IF(貼り付け用!AP18="","",貼り付け用!AP18)</f>
        <v/>
      </c>
      <c r="AQ18" s="172"/>
      <c r="AR18" s="172"/>
      <c r="AS18" s="172"/>
      <c r="AT18" s="49" t="str">
        <f>IF(貼り付け用!AT18="","",貼り付け用!AT18)</f>
        <v/>
      </c>
      <c r="AU18" s="49" t="str">
        <f>IF(貼り付け用!AU18="","",貼り付け用!AU18)</f>
        <v/>
      </c>
      <c r="AV18" s="23"/>
      <c r="AW18" s="23"/>
      <c r="AX18" s="23"/>
      <c r="AY18" s="23"/>
      <c r="AZ18" s="23"/>
    </row>
    <row r="19" spans="1:52" ht="24" customHeight="1">
      <c r="A19" s="19"/>
      <c r="B19" s="5"/>
      <c r="C19" s="6"/>
      <c r="D19" s="6"/>
      <c r="E19" s="2"/>
      <c r="F19" s="177" t="str">
        <f>IF(貼り付け用!F19="","",貼り付け用!F19)</f>
        <v/>
      </c>
      <c r="G19" s="49" t="str">
        <f>IF(貼り付け用!G19="","",貼り付け用!G19)</f>
        <v/>
      </c>
      <c r="H19" s="2" t="str">
        <f>IF(貼り付け用!H19="","",貼り付け用!H19)</f>
        <v/>
      </c>
      <c r="I19" s="2" t="str">
        <f>IF(貼り付け用!I19="","",貼り付け用!I19)</f>
        <v/>
      </c>
      <c r="J19" s="2" t="str">
        <f>IF(貼り付け用!J19="","",貼り付け用!J19)</f>
        <v/>
      </c>
      <c r="K19" s="2" t="str">
        <f>IF(貼り付け用!K19="","",貼り付け用!K19)</f>
        <v/>
      </c>
      <c r="L19" s="2" t="str">
        <f>IF(貼り付け用!L19="","",貼り付け用!L19)</f>
        <v/>
      </c>
      <c r="M19" s="33" t="str">
        <f>IFERROR(VLOOKUP(L19,コード表!$B:$G,2,FALSE),"")</f>
        <v/>
      </c>
      <c r="N19" s="33" t="str">
        <f>IFERROR(VLOOKUP(L19,コード表!$B:$G,3,FALSE),"")</f>
        <v/>
      </c>
      <c r="O19" s="2" t="str">
        <f>IF(貼り付け用!O19="","",貼り付け用!O19)</f>
        <v/>
      </c>
      <c r="P19" s="33" t="str">
        <f>IFERROR(VLOOKUP(L19,コード表!$B:$G,5,FALSE),"")</f>
        <v/>
      </c>
      <c r="Q19" s="2" t="str">
        <f>IF(貼り付け用!Q19="","",貼り付け用!Q19)</f>
        <v/>
      </c>
      <c r="R19" s="2" t="str">
        <f>IF(貼り付け用!R19="","",貼り付け用!R19)</f>
        <v/>
      </c>
      <c r="S19" s="2" t="str">
        <f>IF(貼り付け用!S19="","",貼り付け用!S19)</f>
        <v/>
      </c>
      <c r="T19" s="2" t="str">
        <f>IF(貼り付け用!T19="","",貼り付け用!T19)</f>
        <v/>
      </c>
      <c r="U19" s="33" t="str">
        <f>IFERROR(VLOOKUP(T19,コード表!$I:$K,2,FALSE),"")</f>
        <v/>
      </c>
      <c r="V19" s="33" t="str">
        <f>IFERROR(VLOOKUP(T19,コード表!$I:$K,3,FALSE),"")</f>
        <v/>
      </c>
      <c r="W19" s="2" t="str">
        <f>IF(貼り付け用!W19="","",貼り付け用!W19)</f>
        <v/>
      </c>
      <c r="X19" s="33" t="str">
        <f>IFERROR(VLOOKUP(AN19,目的別資産分類変換表!$B$3:$C$16,2,FALSE),"")</f>
        <v/>
      </c>
      <c r="Y19" s="49" t="str">
        <f>IF(貼り付け用!Y19="","",貼り付け用!Y19)</f>
        <v/>
      </c>
      <c r="Z19" s="49" t="str">
        <f>IF(貼り付け用!Z19="","",貼り付け用!Z19)</f>
        <v/>
      </c>
      <c r="AA19" s="49" t="str">
        <f>IF(貼り付け用!AA19="","",貼り付け用!AA19)</f>
        <v/>
      </c>
      <c r="AB19" s="49" t="str">
        <f>IF(貼り付け用!AB19="","",貼り付け用!AB19)</f>
        <v/>
      </c>
      <c r="AC19" s="2" t="str">
        <f>IF(貼り付け用!AC19="","",貼り付け用!AC19)</f>
        <v/>
      </c>
      <c r="AD19" s="29" t="str">
        <f>IF(貼り付け用!AD19="","",貼り付け用!AD19)</f>
        <v/>
      </c>
      <c r="AE19" s="73" t="str">
        <f>IF(貼り付け用!AE19="","",貼り付け用!AE19)</f>
        <v/>
      </c>
      <c r="AF19" s="92" t="str">
        <f>IF(貼り付け用!AF19="","",貼り付け用!AF19)</f>
        <v/>
      </c>
      <c r="AG19" s="23" t="str">
        <f>IF(貼り付け用!AG19="","",貼り付け用!AG19)</f>
        <v/>
      </c>
      <c r="AH19" s="52" t="str">
        <f>IF(貼り付け用!AH19="","",貼り付け用!AH19)</f>
        <v/>
      </c>
      <c r="AI19" s="92" t="str">
        <f>IF(貼り付け用!AI19="","",貼り付け用!AI19)</f>
        <v/>
      </c>
      <c r="AJ19" s="52" t="str">
        <f>IF(貼り付け用!AJ19="","",貼り付け用!AJ19)</f>
        <v/>
      </c>
      <c r="AK19" s="111" t="str">
        <f t="shared" si="1"/>
        <v/>
      </c>
      <c r="AL19" s="49" t="str">
        <f>IF(貼り付け用!AL19="","",貼り付け用!AL19)</f>
        <v/>
      </c>
      <c r="AM19" s="49" t="str">
        <f>IF(貼り付け用!AM19="","",貼り付け用!AM19)</f>
        <v/>
      </c>
      <c r="AN19" s="49" t="str">
        <f>IF(貼り付け用!AN19="","",貼り付け用!AN19)</f>
        <v/>
      </c>
      <c r="AO19" s="49" t="str">
        <f>IF(貼り付け用!AO19="","",貼り付け用!AO19)</f>
        <v/>
      </c>
      <c r="AP19" s="49" t="str">
        <f>IF(貼り付け用!AP19="","",貼り付け用!AP19)</f>
        <v/>
      </c>
      <c r="AQ19" s="172"/>
      <c r="AR19" s="172"/>
      <c r="AS19" s="172"/>
      <c r="AT19" s="49" t="str">
        <f>IF(貼り付け用!AT19="","",貼り付け用!AT19)</f>
        <v/>
      </c>
      <c r="AU19" s="49" t="str">
        <f>IF(貼り付け用!AU19="","",貼り付け用!AU19)</f>
        <v/>
      </c>
      <c r="AV19" s="23"/>
      <c r="AW19" s="23"/>
      <c r="AX19" s="23"/>
      <c r="AY19" s="23"/>
      <c r="AZ19" s="23"/>
    </row>
    <row r="20" spans="1:52" ht="24" customHeight="1">
      <c r="A20" s="19"/>
      <c r="B20" s="5"/>
      <c r="C20" s="6"/>
      <c r="D20" s="6"/>
      <c r="E20" s="2"/>
      <c r="F20" s="177" t="str">
        <f>IF(貼り付け用!F20="","",貼り付け用!F20)</f>
        <v/>
      </c>
      <c r="G20" s="49" t="str">
        <f>IF(貼り付け用!G20="","",貼り付け用!G20)</f>
        <v/>
      </c>
      <c r="H20" s="2" t="str">
        <f>IF(貼り付け用!H20="","",貼り付け用!H20)</f>
        <v/>
      </c>
      <c r="I20" s="2" t="str">
        <f>IF(貼り付け用!I20="","",貼り付け用!I20)</f>
        <v/>
      </c>
      <c r="J20" s="2" t="str">
        <f>IF(貼り付け用!J20="","",貼り付け用!J20)</f>
        <v/>
      </c>
      <c r="K20" s="2" t="str">
        <f>IF(貼り付け用!K20="","",貼り付け用!K20)</f>
        <v/>
      </c>
      <c r="L20" s="2" t="str">
        <f>IF(貼り付け用!L20="","",貼り付け用!L20)</f>
        <v/>
      </c>
      <c r="M20" s="33" t="str">
        <f>IFERROR(VLOOKUP(L20,コード表!$B:$G,2,FALSE),"")</f>
        <v/>
      </c>
      <c r="N20" s="33" t="str">
        <f>IFERROR(VLOOKUP(L20,コード表!$B:$G,3,FALSE),"")</f>
        <v/>
      </c>
      <c r="O20" s="2" t="str">
        <f>IF(貼り付け用!O20="","",貼り付け用!O20)</f>
        <v/>
      </c>
      <c r="P20" s="33" t="str">
        <f>IFERROR(VLOOKUP(L20,コード表!$B:$G,5,FALSE),"")</f>
        <v/>
      </c>
      <c r="Q20" s="2" t="str">
        <f>IF(貼り付け用!Q20="","",貼り付け用!Q20)</f>
        <v/>
      </c>
      <c r="R20" s="2" t="str">
        <f>IF(貼り付け用!R20="","",貼り付け用!R20)</f>
        <v/>
      </c>
      <c r="S20" s="2" t="str">
        <f>IF(貼り付け用!S20="","",貼り付け用!S20)</f>
        <v/>
      </c>
      <c r="T20" s="2" t="str">
        <f>IF(貼り付け用!T20="","",貼り付け用!T20)</f>
        <v/>
      </c>
      <c r="U20" s="33" t="str">
        <f>IFERROR(VLOOKUP(T20,コード表!$I:$K,2,FALSE),"")</f>
        <v/>
      </c>
      <c r="V20" s="33" t="str">
        <f>IFERROR(VLOOKUP(T20,コード表!$I:$K,3,FALSE),"")</f>
        <v/>
      </c>
      <c r="W20" s="2" t="str">
        <f>IF(貼り付け用!W20="","",貼り付け用!W20)</f>
        <v/>
      </c>
      <c r="X20" s="33" t="str">
        <f>IFERROR(VLOOKUP(AN20,目的別資産分類変換表!$B$3:$C$16,2,FALSE),"")</f>
        <v/>
      </c>
      <c r="Y20" s="49" t="str">
        <f>IF(貼り付け用!Y20="","",貼り付け用!Y20)</f>
        <v/>
      </c>
      <c r="Z20" s="49" t="str">
        <f>IF(貼り付け用!Z20="","",貼り付け用!Z20)</f>
        <v/>
      </c>
      <c r="AA20" s="49" t="str">
        <f>IF(貼り付け用!AA20="","",貼り付け用!AA20)</f>
        <v/>
      </c>
      <c r="AB20" s="49" t="str">
        <f>IF(貼り付け用!AB20="","",貼り付け用!AB20)</f>
        <v/>
      </c>
      <c r="AC20" s="2" t="str">
        <f>IF(貼り付け用!AC20="","",貼り付け用!AC20)</f>
        <v/>
      </c>
      <c r="AD20" s="29" t="str">
        <f>IF(貼り付け用!AD20="","",貼り付け用!AD20)</f>
        <v/>
      </c>
      <c r="AE20" s="73" t="str">
        <f>IF(貼り付け用!AE20="","",貼り付け用!AE20)</f>
        <v/>
      </c>
      <c r="AF20" s="92" t="str">
        <f>IF(貼り付け用!AF20="","",貼り付け用!AF20)</f>
        <v/>
      </c>
      <c r="AG20" s="23" t="str">
        <f>IF(貼り付け用!AG20="","",貼り付け用!AG20)</f>
        <v/>
      </c>
      <c r="AH20" s="52" t="str">
        <f>IF(貼り付け用!AH20="","",貼り付け用!AH20)</f>
        <v/>
      </c>
      <c r="AI20" s="92" t="str">
        <f>IF(貼り付け用!AI20="","",貼り付け用!AI20)</f>
        <v/>
      </c>
      <c r="AJ20" s="52" t="str">
        <f>IF(貼り付け用!AJ20="","",貼り付け用!AJ20)</f>
        <v/>
      </c>
      <c r="AK20" s="111" t="str">
        <f t="shared" si="1"/>
        <v/>
      </c>
      <c r="AL20" s="49" t="str">
        <f>IF(貼り付け用!AL20="","",貼り付け用!AL20)</f>
        <v/>
      </c>
      <c r="AM20" s="49" t="str">
        <f>IF(貼り付け用!AM20="","",貼り付け用!AM20)</f>
        <v/>
      </c>
      <c r="AN20" s="49" t="str">
        <f>IF(貼り付け用!AN20="","",貼り付け用!AN20)</f>
        <v/>
      </c>
      <c r="AO20" s="49" t="str">
        <f>IF(貼り付け用!AO20="","",貼り付け用!AO20)</f>
        <v/>
      </c>
      <c r="AP20" s="49" t="str">
        <f>IF(貼り付け用!AP20="","",貼り付け用!AP20)</f>
        <v/>
      </c>
      <c r="AQ20" s="172"/>
      <c r="AR20" s="172"/>
      <c r="AS20" s="172"/>
      <c r="AT20" s="49" t="str">
        <f>IF(貼り付け用!AT20="","",貼り付け用!AT20)</f>
        <v/>
      </c>
      <c r="AU20" s="49" t="str">
        <f>IF(貼り付け用!AU20="","",貼り付け用!AU20)</f>
        <v/>
      </c>
      <c r="AV20" s="23"/>
      <c r="AW20" s="23"/>
      <c r="AX20" s="23"/>
      <c r="AY20" s="23"/>
      <c r="AZ20" s="23"/>
    </row>
    <row r="21" spans="1:52" ht="24" customHeight="1">
      <c r="E21" s="2"/>
      <c r="F21" s="177" t="str">
        <f>IF(貼り付け用!F21="","",貼り付け用!F21)</f>
        <v/>
      </c>
      <c r="G21" s="49" t="str">
        <f>IF(貼り付け用!G21="","",貼り付け用!G21)</f>
        <v/>
      </c>
      <c r="H21" s="2" t="str">
        <f>IF(貼り付け用!H21="","",貼り付け用!H21)</f>
        <v/>
      </c>
      <c r="I21" s="2" t="str">
        <f>IF(貼り付け用!I21="","",貼り付け用!I21)</f>
        <v/>
      </c>
      <c r="J21" s="2" t="str">
        <f>IF(貼り付け用!J21="","",貼り付け用!J21)</f>
        <v/>
      </c>
      <c r="K21" s="2" t="str">
        <f>IF(貼り付け用!K21="","",貼り付け用!K21)</f>
        <v/>
      </c>
      <c r="L21" s="2" t="str">
        <f>IF(貼り付け用!L21="","",貼り付け用!L21)</f>
        <v/>
      </c>
      <c r="M21" s="33" t="str">
        <f>IFERROR(VLOOKUP(L21,コード表!$B:$G,2,FALSE),"")</f>
        <v/>
      </c>
      <c r="N21" s="33" t="str">
        <f>IFERROR(VLOOKUP(L21,コード表!$B:$G,3,FALSE),"")</f>
        <v/>
      </c>
      <c r="O21" s="2" t="str">
        <f>IF(貼り付け用!O21="","",貼り付け用!O21)</f>
        <v/>
      </c>
      <c r="P21" s="33" t="str">
        <f>IFERROR(VLOOKUP(L21,コード表!$B:$G,5,FALSE),"")</f>
        <v/>
      </c>
      <c r="Q21" s="2" t="str">
        <f>IF(貼り付け用!Q21="","",貼り付け用!Q21)</f>
        <v/>
      </c>
      <c r="R21" s="2" t="str">
        <f>IF(貼り付け用!R21="","",貼り付け用!R21)</f>
        <v/>
      </c>
      <c r="S21" s="2" t="str">
        <f>IF(貼り付け用!S21="","",貼り付け用!S21)</f>
        <v/>
      </c>
      <c r="T21" s="2" t="str">
        <f>IF(貼り付け用!T21="","",貼り付け用!T21)</f>
        <v/>
      </c>
      <c r="U21" s="33" t="str">
        <f>IFERROR(VLOOKUP(T21,コード表!$I:$K,2,FALSE),"")</f>
        <v/>
      </c>
      <c r="V21" s="33" t="str">
        <f>IFERROR(VLOOKUP(T21,コード表!$I:$K,3,FALSE),"")</f>
        <v/>
      </c>
      <c r="W21" s="2" t="str">
        <f>IF(貼り付け用!W21="","",貼り付け用!W21)</f>
        <v/>
      </c>
      <c r="X21" s="33" t="str">
        <f>IFERROR(VLOOKUP(AN21,目的別資産分類変換表!$B$3:$C$16,2,FALSE),"")</f>
        <v/>
      </c>
      <c r="Y21" s="49" t="str">
        <f>IF(貼り付け用!Y21="","",貼り付け用!Y21)</f>
        <v/>
      </c>
      <c r="Z21" s="49" t="str">
        <f>IF(貼り付け用!Z21="","",貼り付け用!Z21)</f>
        <v/>
      </c>
      <c r="AA21" s="49" t="str">
        <f>IF(貼り付け用!AA21="","",貼り付け用!AA21)</f>
        <v/>
      </c>
      <c r="AB21" s="49" t="str">
        <f>IF(貼り付け用!AB21="","",貼り付け用!AB21)</f>
        <v/>
      </c>
      <c r="AC21" s="2" t="str">
        <f>IF(貼り付け用!AC21="","",貼り付け用!AC21)</f>
        <v/>
      </c>
      <c r="AD21" s="29" t="str">
        <f>IF(貼り付け用!AD21="","",貼り付け用!AD21)</f>
        <v/>
      </c>
      <c r="AE21" s="73" t="str">
        <f>IF(貼り付け用!AE21="","",貼り付け用!AE21)</f>
        <v/>
      </c>
      <c r="AF21" s="92" t="str">
        <f>IF(貼り付け用!AF21="","",貼り付け用!AF21)</f>
        <v/>
      </c>
      <c r="AG21" s="23" t="str">
        <f>IF(貼り付け用!AG21="","",貼り付け用!AG21)</f>
        <v/>
      </c>
      <c r="AH21" s="52" t="str">
        <f>IF(貼り付け用!AH21="","",貼り付け用!AH21)</f>
        <v/>
      </c>
      <c r="AI21" s="92" t="str">
        <f>IF(貼り付け用!AI21="","",貼り付け用!AI21)</f>
        <v/>
      </c>
      <c r="AJ21" s="52" t="str">
        <f>IF(貼り付け用!AJ21="","",貼り付け用!AJ21)</f>
        <v/>
      </c>
      <c r="AK21" s="111" t="str">
        <f t="shared" si="1"/>
        <v/>
      </c>
      <c r="AL21" s="49" t="str">
        <f>IF(貼り付け用!AL21="","",貼り付け用!AL21)</f>
        <v/>
      </c>
      <c r="AM21" s="49" t="str">
        <f>IF(貼り付け用!AM21="","",貼り付け用!AM21)</f>
        <v/>
      </c>
      <c r="AN21" s="49" t="str">
        <f>IF(貼り付け用!AN21="","",貼り付け用!AN21)</f>
        <v/>
      </c>
      <c r="AO21" s="49" t="str">
        <f>IF(貼り付け用!AO21="","",貼り付け用!AO21)</f>
        <v/>
      </c>
      <c r="AP21" s="49" t="str">
        <f>IF(貼り付け用!AP21="","",貼り付け用!AP21)</f>
        <v/>
      </c>
      <c r="AQ21" s="172"/>
      <c r="AR21" s="172"/>
      <c r="AS21" s="172"/>
      <c r="AT21" s="49" t="str">
        <f>IF(貼り付け用!AT21="","",貼り付け用!AT21)</f>
        <v/>
      </c>
      <c r="AU21" s="49" t="str">
        <f>IF(貼り付け用!AU21="","",貼り付け用!AU21)</f>
        <v/>
      </c>
    </row>
    <row r="22" spans="1:52" ht="24" customHeight="1">
      <c r="E22" s="2"/>
      <c r="F22" s="177" t="str">
        <f>IF(貼り付け用!F22="","",貼り付け用!F22)</f>
        <v/>
      </c>
      <c r="G22" s="49" t="str">
        <f>IF(貼り付け用!G22="","",貼り付け用!G22)</f>
        <v/>
      </c>
      <c r="H22" s="2" t="str">
        <f>IF(貼り付け用!H22="","",貼り付け用!H22)</f>
        <v/>
      </c>
      <c r="I22" s="2" t="str">
        <f>IF(貼り付け用!I22="","",貼り付け用!I22)</f>
        <v/>
      </c>
      <c r="J22" s="2" t="str">
        <f>IF(貼り付け用!J22="","",貼り付け用!J22)</f>
        <v/>
      </c>
      <c r="K22" s="2" t="str">
        <f>IF(貼り付け用!K22="","",貼り付け用!K22)</f>
        <v/>
      </c>
      <c r="L22" s="2" t="str">
        <f>IF(貼り付け用!L22="","",貼り付け用!L22)</f>
        <v/>
      </c>
      <c r="M22" s="33" t="str">
        <f>IFERROR(VLOOKUP(L22,コード表!$B:$G,2,FALSE),"")</f>
        <v/>
      </c>
      <c r="N22" s="33" t="str">
        <f>IFERROR(VLOOKUP(L22,コード表!$B:$G,3,FALSE),"")</f>
        <v/>
      </c>
      <c r="O22" s="2" t="str">
        <f>IF(貼り付け用!O22="","",貼り付け用!O22)</f>
        <v/>
      </c>
      <c r="P22" s="33" t="str">
        <f>IFERROR(VLOOKUP(L22,コード表!$B:$G,5,FALSE),"")</f>
        <v/>
      </c>
      <c r="Q22" s="2" t="str">
        <f>IF(貼り付け用!Q22="","",貼り付け用!Q22)</f>
        <v/>
      </c>
      <c r="R22" s="2" t="str">
        <f>IF(貼り付け用!R22="","",貼り付け用!R22)</f>
        <v/>
      </c>
      <c r="S22" s="2" t="str">
        <f>IF(貼り付け用!S22="","",貼り付け用!S22)</f>
        <v/>
      </c>
      <c r="T22" s="2" t="str">
        <f>IF(貼り付け用!T22="","",貼り付け用!T22)</f>
        <v/>
      </c>
      <c r="U22" s="33" t="str">
        <f>IFERROR(VLOOKUP(T22,コード表!$I:$K,2,FALSE),"")</f>
        <v/>
      </c>
      <c r="V22" s="33" t="str">
        <f>IFERROR(VLOOKUP(T22,コード表!$I:$K,3,FALSE),"")</f>
        <v/>
      </c>
      <c r="W22" s="2" t="str">
        <f>IF(貼り付け用!W22="","",貼り付け用!W22)</f>
        <v/>
      </c>
      <c r="X22" s="33" t="str">
        <f>IFERROR(VLOOKUP(AN22,目的別資産分類変換表!$B$3:$C$16,2,FALSE),"")</f>
        <v/>
      </c>
      <c r="Y22" s="49" t="str">
        <f>IF(貼り付け用!Y22="","",貼り付け用!Y22)</f>
        <v/>
      </c>
      <c r="Z22" s="49" t="str">
        <f>IF(貼り付け用!Z22="","",貼り付け用!Z22)</f>
        <v/>
      </c>
      <c r="AA22" s="49" t="str">
        <f>IF(貼り付け用!AA22="","",貼り付け用!AA22)</f>
        <v/>
      </c>
      <c r="AB22" s="49" t="str">
        <f>IF(貼り付け用!AB22="","",貼り付け用!AB22)</f>
        <v/>
      </c>
      <c r="AC22" s="2" t="str">
        <f>IF(貼り付け用!AC22="","",貼り付け用!AC22)</f>
        <v/>
      </c>
      <c r="AD22" s="29" t="str">
        <f>IF(貼り付け用!AD22="","",貼り付け用!AD22)</f>
        <v/>
      </c>
      <c r="AE22" s="73" t="str">
        <f>IF(貼り付け用!AE22="","",貼り付け用!AE22)</f>
        <v/>
      </c>
      <c r="AF22" s="92" t="str">
        <f>IF(貼り付け用!AF22="","",貼り付け用!AF22)</f>
        <v/>
      </c>
      <c r="AG22" s="23" t="str">
        <f>IF(貼り付け用!AG22="","",貼り付け用!AG22)</f>
        <v/>
      </c>
      <c r="AH22" s="52" t="str">
        <f>IF(貼り付け用!AH22="","",貼り付け用!AH22)</f>
        <v/>
      </c>
      <c r="AI22" s="92" t="str">
        <f>IF(貼り付け用!AI22="","",貼り付け用!AI22)</f>
        <v/>
      </c>
      <c r="AJ22" s="52" t="str">
        <f>IF(貼り付け用!AJ22="","",貼り付け用!AJ22)</f>
        <v/>
      </c>
      <c r="AK22" s="111" t="str">
        <f t="shared" si="1"/>
        <v/>
      </c>
      <c r="AL22" s="49" t="str">
        <f>IF(貼り付け用!AL22="","",貼り付け用!AL22)</f>
        <v/>
      </c>
      <c r="AM22" s="49" t="str">
        <f>IF(貼り付け用!AM22="","",貼り付け用!AM22)</f>
        <v/>
      </c>
      <c r="AN22" s="49" t="str">
        <f>IF(貼り付け用!AN22="","",貼り付け用!AN22)</f>
        <v/>
      </c>
      <c r="AO22" s="49" t="str">
        <f>IF(貼り付け用!AO22="","",貼り付け用!AO22)</f>
        <v/>
      </c>
      <c r="AP22" s="49" t="str">
        <f>IF(貼り付け用!AP22="","",貼り付け用!AP22)</f>
        <v/>
      </c>
      <c r="AQ22" s="172"/>
      <c r="AR22" s="172"/>
      <c r="AS22" s="172"/>
      <c r="AT22" s="49" t="str">
        <f>IF(貼り付け用!AT22="","",貼り付け用!AT22)</f>
        <v/>
      </c>
      <c r="AU22" s="49" t="str">
        <f>IF(貼り付け用!AU22="","",貼り付け用!AU22)</f>
        <v/>
      </c>
    </row>
    <row r="23" spans="1:52" ht="24" customHeight="1">
      <c r="E23" s="2"/>
      <c r="F23" s="177" t="str">
        <f>IF(貼り付け用!F23="","",貼り付け用!F23)</f>
        <v/>
      </c>
      <c r="G23" s="49" t="str">
        <f>IF(貼り付け用!G23="","",貼り付け用!G23)</f>
        <v/>
      </c>
      <c r="H23" s="2" t="str">
        <f>IF(貼り付け用!H23="","",貼り付け用!H23)</f>
        <v/>
      </c>
      <c r="I23" s="2" t="str">
        <f>IF(貼り付け用!I23="","",貼り付け用!I23)</f>
        <v/>
      </c>
      <c r="J23" s="2" t="str">
        <f>IF(貼り付け用!J23="","",貼り付け用!J23)</f>
        <v/>
      </c>
      <c r="K23" s="2" t="str">
        <f>IF(貼り付け用!K23="","",貼り付け用!K23)</f>
        <v/>
      </c>
      <c r="L23" s="2" t="str">
        <f>IF(貼り付け用!L23="","",貼り付け用!L23)</f>
        <v/>
      </c>
      <c r="M23" s="33" t="str">
        <f>IFERROR(VLOOKUP(L23,コード表!$B:$G,2,FALSE),"")</f>
        <v/>
      </c>
      <c r="N23" s="33" t="str">
        <f>IFERROR(VLOOKUP(L23,コード表!$B:$G,3,FALSE),"")</f>
        <v/>
      </c>
      <c r="O23" s="2" t="str">
        <f>IF(貼り付け用!O23="","",貼り付け用!O23)</f>
        <v/>
      </c>
      <c r="P23" s="33" t="str">
        <f>IFERROR(VLOOKUP(L23,コード表!$B:$G,5,FALSE),"")</f>
        <v/>
      </c>
      <c r="Q23" s="2" t="str">
        <f>IF(貼り付け用!Q23="","",貼り付け用!Q23)</f>
        <v/>
      </c>
      <c r="R23" s="2" t="str">
        <f>IF(貼り付け用!R23="","",貼り付け用!R23)</f>
        <v/>
      </c>
      <c r="S23" s="2" t="str">
        <f>IF(貼り付け用!S23="","",貼り付け用!S23)</f>
        <v/>
      </c>
      <c r="T23" s="2" t="str">
        <f>IF(貼り付け用!T23="","",貼り付け用!T23)</f>
        <v/>
      </c>
      <c r="U23" s="33" t="str">
        <f>IFERROR(VLOOKUP(T23,コード表!$I:$K,2,FALSE),"")</f>
        <v/>
      </c>
      <c r="V23" s="33" t="str">
        <f>IFERROR(VLOOKUP(T23,コード表!$I:$K,3,FALSE),"")</f>
        <v/>
      </c>
      <c r="W23" s="2" t="str">
        <f>IF(貼り付け用!W23="","",貼り付け用!W23)</f>
        <v/>
      </c>
      <c r="X23" s="33" t="str">
        <f>IFERROR(VLOOKUP(AN23,目的別資産分類変換表!$B$3:$C$16,2,FALSE),"")</f>
        <v/>
      </c>
      <c r="Y23" s="49" t="str">
        <f>IF(貼り付け用!Y23="","",貼り付け用!Y23)</f>
        <v/>
      </c>
      <c r="Z23" s="49" t="str">
        <f>IF(貼り付け用!Z23="","",貼り付け用!Z23)</f>
        <v/>
      </c>
      <c r="AA23" s="49" t="str">
        <f>IF(貼り付け用!AA23="","",貼り付け用!AA23)</f>
        <v/>
      </c>
      <c r="AB23" s="49" t="str">
        <f>IF(貼り付け用!AB23="","",貼り付け用!AB23)</f>
        <v/>
      </c>
      <c r="AC23" s="2" t="str">
        <f>IF(貼り付け用!AC23="","",貼り付け用!AC23)</f>
        <v/>
      </c>
      <c r="AD23" s="29" t="str">
        <f>IF(貼り付け用!AD23="","",貼り付け用!AD23)</f>
        <v/>
      </c>
      <c r="AE23" s="73" t="str">
        <f>IF(貼り付け用!AE23="","",貼り付け用!AE23)</f>
        <v/>
      </c>
      <c r="AF23" s="92" t="str">
        <f>IF(貼り付け用!AF23="","",貼り付け用!AF23)</f>
        <v/>
      </c>
      <c r="AG23" s="23" t="str">
        <f>IF(貼り付け用!AG23="","",貼り付け用!AG23)</f>
        <v/>
      </c>
      <c r="AH23" s="52" t="str">
        <f>IF(貼り付け用!AH23="","",貼り付け用!AH23)</f>
        <v/>
      </c>
      <c r="AI23" s="92" t="str">
        <f>IF(貼り付け用!AI23="","",貼り付け用!AI23)</f>
        <v/>
      </c>
      <c r="AJ23" s="52" t="str">
        <f>IF(貼り付け用!AJ23="","",貼り付け用!AJ23)</f>
        <v/>
      </c>
      <c r="AK23" s="111" t="str">
        <f t="shared" si="1"/>
        <v/>
      </c>
      <c r="AL23" s="49" t="str">
        <f>IF(貼り付け用!AL23="","",貼り付け用!AL23)</f>
        <v/>
      </c>
      <c r="AM23" s="49" t="str">
        <f>IF(貼り付け用!AM23="","",貼り付け用!AM23)</f>
        <v/>
      </c>
      <c r="AN23" s="49" t="str">
        <f>IF(貼り付け用!AN23="","",貼り付け用!AN23)</f>
        <v/>
      </c>
      <c r="AO23" s="49" t="str">
        <f>IF(貼り付け用!AO23="","",貼り付け用!AO23)</f>
        <v/>
      </c>
      <c r="AP23" s="49" t="str">
        <f>IF(貼り付け用!AP23="","",貼り付け用!AP23)</f>
        <v/>
      </c>
      <c r="AQ23" s="172"/>
      <c r="AR23" s="172"/>
      <c r="AS23" s="172"/>
      <c r="AT23" s="49" t="str">
        <f>IF(貼り付け用!AT23="","",貼り付け用!AT23)</f>
        <v/>
      </c>
      <c r="AU23" s="49" t="str">
        <f>IF(貼り付け用!AU23="","",貼り付け用!AU23)</f>
        <v/>
      </c>
    </row>
    <row r="24" spans="1:52" ht="24" customHeight="1">
      <c r="E24" s="2"/>
      <c r="F24" s="177" t="str">
        <f>IF(貼り付け用!F24="","",貼り付け用!F24)</f>
        <v/>
      </c>
      <c r="G24" s="49" t="str">
        <f>IF(貼り付け用!G24="","",貼り付け用!G24)</f>
        <v/>
      </c>
      <c r="H24" s="2" t="str">
        <f>IF(貼り付け用!H24="","",貼り付け用!H24)</f>
        <v/>
      </c>
      <c r="I24" s="2" t="str">
        <f>IF(貼り付け用!I24="","",貼り付け用!I24)</f>
        <v/>
      </c>
      <c r="J24" s="2" t="str">
        <f>IF(貼り付け用!J24="","",貼り付け用!J24)</f>
        <v/>
      </c>
      <c r="K24" s="2" t="str">
        <f>IF(貼り付け用!K24="","",貼り付け用!K24)</f>
        <v/>
      </c>
      <c r="L24" s="2" t="str">
        <f>IF(貼り付け用!L24="","",貼り付け用!L24)</f>
        <v/>
      </c>
      <c r="M24" s="33" t="str">
        <f>IFERROR(VLOOKUP(L24,コード表!$B:$G,2,FALSE),"")</f>
        <v/>
      </c>
      <c r="N24" s="33" t="str">
        <f>IFERROR(VLOOKUP(L24,コード表!$B:$G,3,FALSE),"")</f>
        <v/>
      </c>
      <c r="O24" s="2" t="str">
        <f>IF(貼り付け用!O24="","",貼り付け用!O24)</f>
        <v/>
      </c>
      <c r="P24" s="33" t="str">
        <f>IFERROR(VLOOKUP(L24,コード表!$B:$G,5,FALSE),"")</f>
        <v/>
      </c>
      <c r="Q24" s="2" t="str">
        <f>IF(貼り付け用!Q24="","",貼り付け用!Q24)</f>
        <v/>
      </c>
      <c r="R24" s="2" t="str">
        <f>IF(貼り付け用!R24="","",貼り付け用!R24)</f>
        <v/>
      </c>
      <c r="S24" s="2" t="str">
        <f>IF(貼り付け用!S24="","",貼り付け用!S24)</f>
        <v/>
      </c>
      <c r="T24" s="2" t="str">
        <f>IF(貼り付け用!T24="","",貼り付け用!T24)</f>
        <v/>
      </c>
      <c r="U24" s="33" t="str">
        <f>IFERROR(VLOOKUP(T24,コード表!$I:$K,2,FALSE),"")</f>
        <v/>
      </c>
      <c r="V24" s="33" t="str">
        <f>IFERROR(VLOOKUP(T24,コード表!$I:$K,3,FALSE),"")</f>
        <v/>
      </c>
      <c r="W24" s="2" t="str">
        <f>IF(貼り付け用!W24="","",貼り付け用!W24)</f>
        <v/>
      </c>
      <c r="X24" s="33" t="str">
        <f>IFERROR(VLOOKUP(AN24,目的別資産分類変換表!$B$3:$C$16,2,FALSE),"")</f>
        <v/>
      </c>
      <c r="Y24" s="49" t="str">
        <f>IF(貼り付け用!Y24="","",貼り付け用!Y24)</f>
        <v/>
      </c>
      <c r="Z24" s="49" t="str">
        <f>IF(貼り付け用!Z24="","",貼り付け用!Z24)</f>
        <v/>
      </c>
      <c r="AA24" s="49" t="str">
        <f>IF(貼り付け用!AA24="","",貼り付け用!AA24)</f>
        <v/>
      </c>
      <c r="AB24" s="49" t="str">
        <f>IF(貼り付け用!AB24="","",貼り付け用!AB24)</f>
        <v/>
      </c>
      <c r="AC24" s="2" t="str">
        <f>IF(貼り付け用!AC24="","",貼り付け用!AC24)</f>
        <v/>
      </c>
      <c r="AD24" s="29" t="str">
        <f>IF(貼り付け用!AD24="","",貼り付け用!AD24)</f>
        <v/>
      </c>
      <c r="AE24" s="73" t="str">
        <f>IF(貼り付け用!AE24="","",貼り付け用!AE24)</f>
        <v/>
      </c>
      <c r="AF24" s="92" t="str">
        <f>IF(貼り付け用!AF24="","",貼り付け用!AF24)</f>
        <v/>
      </c>
      <c r="AG24" s="23" t="str">
        <f>IF(貼り付け用!AG24="","",貼り付け用!AG24)</f>
        <v/>
      </c>
      <c r="AH24" s="52" t="str">
        <f>IF(貼り付け用!AH24="","",貼り付け用!AH24)</f>
        <v/>
      </c>
      <c r="AI24" s="92" t="str">
        <f>IF(貼り付け用!AI24="","",貼り付け用!AI24)</f>
        <v/>
      </c>
      <c r="AJ24" s="52" t="str">
        <f>IF(貼り付け用!AJ24="","",貼り付け用!AJ24)</f>
        <v/>
      </c>
      <c r="AK24" s="111" t="str">
        <f t="shared" si="1"/>
        <v/>
      </c>
      <c r="AL24" s="49" t="str">
        <f>IF(貼り付け用!AL24="","",貼り付け用!AL24)</f>
        <v/>
      </c>
      <c r="AM24" s="49" t="str">
        <f>IF(貼り付け用!AM24="","",貼り付け用!AM24)</f>
        <v/>
      </c>
      <c r="AN24" s="49" t="str">
        <f>IF(貼り付け用!AN24="","",貼り付け用!AN24)</f>
        <v/>
      </c>
      <c r="AO24" s="49" t="str">
        <f>IF(貼り付け用!AO24="","",貼り付け用!AO24)</f>
        <v/>
      </c>
      <c r="AP24" s="49" t="str">
        <f>IF(貼り付け用!AP24="","",貼り付け用!AP24)</f>
        <v/>
      </c>
      <c r="AQ24" s="172"/>
      <c r="AR24" s="172"/>
      <c r="AS24" s="172"/>
      <c r="AT24" s="49" t="str">
        <f>IF(貼り付け用!AT24="","",貼り付け用!AT24)</f>
        <v/>
      </c>
      <c r="AU24" s="49" t="str">
        <f>IF(貼り付け用!AU24="","",貼り付け用!AU24)</f>
        <v/>
      </c>
    </row>
    <row r="25" spans="1:52" ht="24" customHeight="1">
      <c r="E25" s="2"/>
      <c r="F25" s="177" t="str">
        <f>IF(貼り付け用!F25="","",貼り付け用!F25)</f>
        <v/>
      </c>
      <c r="G25" s="49" t="str">
        <f>IF(貼り付け用!G25="","",貼り付け用!G25)</f>
        <v/>
      </c>
      <c r="H25" s="2" t="str">
        <f>IF(貼り付け用!H25="","",貼り付け用!H25)</f>
        <v/>
      </c>
      <c r="I25" s="2" t="str">
        <f>IF(貼り付け用!I25="","",貼り付け用!I25)</f>
        <v/>
      </c>
      <c r="J25" s="2" t="str">
        <f>IF(貼り付け用!J25="","",貼り付け用!J25)</f>
        <v/>
      </c>
      <c r="K25" s="2" t="str">
        <f>IF(貼り付け用!K25="","",貼り付け用!K25)</f>
        <v/>
      </c>
      <c r="L25" s="2" t="str">
        <f>IF(貼り付け用!L25="","",貼り付け用!L25)</f>
        <v/>
      </c>
      <c r="M25" s="33" t="str">
        <f>IFERROR(VLOOKUP(L25,コード表!$B:$G,2,FALSE),"")</f>
        <v/>
      </c>
      <c r="N25" s="33" t="str">
        <f>IFERROR(VLOOKUP(L25,コード表!$B:$G,3,FALSE),"")</f>
        <v/>
      </c>
      <c r="O25" s="2" t="str">
        <f>IF(貼り付け用!O25="","",貼り付け用!O25)</f>
        <v/>
      </c>
      <c r="P25" s="33" t="str">
        <f>IFERROR(VLOOKUP(L25,コード表!$B:$G,5,FALSE),"")</f>
        <v/>
      </c>
      <c r="Q25" s="2" t="str">
        <f>IF(貼り付け用!Q25="","",貼り付け用!Q25)</f>
        <v/>
      </c>
      <c r="R25" s="2" t="str">
        <f>IF(貼り付け用!R25="","",貼り付け用!R25)</f>
        <v/>
      </c>
      <c r="S25" s="2" t="str">
        <f>IF(貼り付け用!S25="","",貼り付け用!S25)</f>
        <v/>
      </c>
      <c r="T25" s="2" t="str">
        <f>IF(貼り付け用!T25="","",貼り付け用!T25)</f>
        <v/>
      </c>
      <c r="U25" s="33" t="str">
        <f>IFERROR(VLOOKUP(T25,コード表!$I:$K,2,FALSE),"")</f>
        <v/>
      </c>
      <c r="V25" s="33" t="str">
        <f>IFERROR(VLOOKUP(T25,コード表!$I:$K,3,FALSE),"")</f>
        <v/>
      </c>
      <c r="W25" s="2" t="str">
        <f>IF(貼り付け用!W25="","",貼り付け用!W25)</f>
        <v/>
      </c>
      <c r="X25" s="33" t="str">
        <f>IFERROR(VLOOKUP(AN25,目的別資産分類変換表!$B$3:$C$16,2,FALSE),"")</f>
        <v/>
      </c>
      <c r="Y25" s="49" t="str">
        <f>IF(貼り付け用!Y25="","",貼り付け用!Y25)</f>
        <v/>
      </c>
      <c r="Z25" s="49" t="str">
        <f>IF(貼り付け用!Z25="","",貼り付け用!Z25)</f>
        <v/>
      </c>
      <c r="AA25" s="49" t="str">
        <f>IF(貼り付け用!AA25="","",貼り付け用!AA25)</f>
        <v/>
      </c>
      <c r="AB25" s="49" t="str">
        <f>IF(貼り付け用!AB25="","",貼り付け用!AB25)</f>
        <v/>
      </c>
      <c r="AC25" s="2" t="str">
        <f>IF(貼り付け用!AC25="","",貼り付け用!AC25)</f>
        <v/>
      </c>
      <c r="AD25" s="29" t="str">
        <f>IF(貼り付け用!AD25="","",貼り付け用!AD25)</f>
        <v/>
      </c>
      <c r="AE25" s="73" t="str">
        <f>IF(貼り付け用!AE25="","",貼り付け用!AE25)</f>
        <v/>
      </c>
      <c r="AF25" s="92" t="str">
        <f>IF(貼り付け用!AF25="","",貼り付け用!AF25)</f>
        <v/>
      </c>
      <c r="AG25" s="23" t="str">
        <f>IF(貼り付け用!AG25="","",貼り付け用!AG25)</f>
        <v/>
      </c>
      <c r="AH25" s="52" t="str">
        <f>IF(貼り付け用!AH25="","",貼り付け用!AH25)</f>
        <v/>
      </c>
      <c r="AI25" s="92" t="str">
        <f>IF(貼り付け用!AI25="","",貼り付け用!AI25)</f>
        <v/>
      </c>
      <c r="AJ25" s="52" t="str">
        <f>IF(貼り付け用!AJ25="","",貼り付け用!AJ25)</f>
        <v/>
      </c>
      <c r="AK25" s="111" t="str">
        <f t="shared" si="1"/>
        <v/>
      </c>
      <c r="AL25" s="49" t="str">
        <f>IF(貼り付け用!AL25="","",貼り付け用!AL25)</f>
        <v/>
      </c>
      <c r="AM25" s="49" t="str">
        <f>IF(貼り付け用!AM25="","",貼り付け用!AM25)</f>
        <v/>
      </c>
      <c r="AN25" s="49" t="str">
        <f>IF(貼り付け用!AN25="","",貼り付け用!AN25)</f>
        <v/>
      </c>
      <c r="AO25" s="49" t="str">
        <f>IF(貼り付け用!AO25="","",貼り付け用!AO25)</f>
        <v/>
      </c>
      <c r="AP25" s="49" t="str">
        <f>IF(貼り付け用!AP25="","",貼り付け用!AP25)</f>
        <v/>
      </c>
      <c r="AQ25" s="172"/>
      <c r="AR25" s="172"/>
      <c r="AS25" s="172"/>
      <c r="AT25" s="49" t="str">
        <f>IF(貼り付け用!AT25="","",貼り付け用!AT25)</f>
        <v/>
      </c>
      <c r="AU25" s="49" t="str">
        <f>IF(貼り付け用!AU25="","",貼り付け用!AU25)</f>
        <v/>
      </c>
    </row>
    <row r="26" spans="1:52" ht="24" customHeight="1">
      <c r="E26" s="2"/>
      <c r="F26" s="177" t="str">
        <f>IF(貼り付け用!F26="","",貼り付け用!F26)</f>
        <v/>
      </c>
      <c r="G26" s="49" t="str">
        <f>IF(貼り付け用!G26="","",貼り付け用!G26)</f>
        <v/>
      </c>
      <c r="H26" s="2" t="str">
        <f>IF(貼り付け用!H26="","",貼り付け用!H26)</f>
        <v/>
      </c>
      <c r="I26" s="2" t="str">
        <f>IF(貼り付け用!I26="","",貼り付け用!I26)</f>
        <v/>
      </c>
      <c r="J26" s="2" t="str">
        <f>IF(貼り付け用!J26="","",貼り付け用!J26)</f>
        <v/>
      </c>
      <c r="K26" s="2" t="str">
        <f>IF(貼り付け用!K26="","",貼り付け用!K26)</f>
        <v/>
      </c>
      <c r="L26" s="2" t="str">
        <f>IF(貼り付け用!L26="","",貼り付け用!L26)</f>
        <v/>
      </c>
      <c r="M26" s="33" t="str">
        <f>IFERROR(VLOOKUP(L26,コード表!$B:$G,2,FALSE),"")</f>
        <v/>
      </c>
      <c r="N26" s="33" t="str">
        <f>IFERROR(VLOOKUP(L26,コード表!$B:$G,3,FALSE),"")</f>
        <v/>
      </c>
      <c r="O26" s="2" t="str">
        <f>IF(貼り付け用!O26="","",貼り付け用!O26)</f>
        <v/>
      </c>
      <c r="P26" s="33" t="str">
        <f>IFERROR(VLOOKUP(L26,コード表!$B:$G,5,FALSE),"")</f>
        <v/>
      </c>
      <c r="Q26" s="2" t="str">
        <f>IF(貼り付け用!Q26="","",貼り付け用!Q26)</f>
        <v/>
      </c>
      <c r="R26" s="2" t="str">
        <f>IF(貼り付け用!R26="","",貼り付け用!R26)</f>
        <v/>
      </c>
      <c r="S26" s="2" t="str">
        <f>IF(貼り付け用!S26="","",貼り付け用!S26)</f>
        <v/>
      </c>
      <c r="T26" s="2" t="str">
        <f>IF(貼り付け用!T26="","",貼り付け用!T26)</f>
        <v/>
      </c>
      <c r="U26" s="33" t="str">
        <f>IFERROR(VLOOKUP(T26,コード表!$I:$K,2,FALSE),"")</f>
        <v/>
      </c>
      <c r="V26" s="33" t="str">
        <f>IFERROR(VLOOKUP(T26,コード表!$I:$K,3,FALSE),"")</f>
        <v/>
      </c>
      <c r="W26" s="2" t="str">
        <f>IF(貼り付け用!W26="","",貼り付け用!W26)</f>
        <v/>
      </c>
      <c r="X26" s="33" t="str">
        <f>IFERROR(VLOOKUP(AN26,目的別資産分類変換表!$B$3:$C$16,2,FALSE),"")</f>
        <v/>
      </c>
      <c r="Y26" s="49" t="str">
        <f>IF(貼り付け用!Y26="","",貼り付け用!Y26)</f>
        <v/>
      </c>
      <c r="Z26" s="49" t="str">
        <f>IF(貼り付け用!Z26="","",貼り付け用!Z26)</f>
        <v/>
      </c>
      <c r="AA26" s="49" t="str">
        <f>IF(貼り付け用!AA26="","",貼り付け用!AA26)</f>
        <v/>
      </c>
      <c r="AB26" s="49" t="str">
        <f>IF(貼り付け用!AB26="","",貼り付け用!AB26)</f>
        <v/>
      </c>
      <c r="AC26" s="2" t="str">
        <f>IF(貼り付け用!AC26="","",貼り付け用!AC26)</f>
        <v/>
      </c>
      <c r="AD26" s="29" t="str">
        <f>IF(貼り付け用!AD26="","",貼り付け用!AD26)</f>
        <v/>
      </c>
      <c r="AE26" s="73" t="str">
        <f>IF(貼り付け用!AE26="","",貼り付け用!AE26)</f>
        <v/>
      </c>
      <c r="AF26" s="92" t="str">
        <f>IF(貼り付け用!AF26="","",貼り付け用!AF26)</f>
        <v/>
      </c>
      <c r="AG26" s="23" t="str">
        <f>IF(貼り付け用!AG26="","",貼り付け用!AG26)</f>
        <v/>
      </c>
      <c r="AH26" s="52" t="str">
        <f>IF(貼り付け用!AH26="","",貼り付け用!AH26)</f>
        <v/>
      </c>
      <c r="AI26" s="92" t="str">
        <f>IF(貼り付け用!AI26="","",貼り付け用!AI26)</f>
        <v/>
      </c>
      <c r="AJ26" s="52" t="str">
        <f>IF(貼り付け用!AJ26="","",貼り付け用!AJ26)</f>
        <v/>
      </c>
      <c r="AK26" s="111" t="str">
        <f t="shared" si="1"/>
        <v/>
      </c>
      <c r="AL26" s="49" t="str">
        <f>IF(貼り付け用!AL26="","",貼り付け用!AL26)</f>
        <v/>
      </c>
      <c r="AM26" s="49" t="str">
        <f>IF(貼り付け用!AM26="","",貼り付け用!AM26)</f>
        <v/>
      </c>
      <c r="AN26" s="49" t="str">
        <f>IF(貼り付け用!AN26="","",貼り付け用!AN26)</f>
        <v/>
      </c>
      <c r="AO26" s="49" t="str">
        <f>IF(貼り付け用!AO26="","",貼り付け用!AO26)</f>
        <v/>
      </c>
      <c r="AP26" s="49" t="str">
        <f>IF(貼り付け用!AP26="","",貼り付け用!AP26)</f>
        <v/>
      </c>
      <c r="AQ26" s="172"/>
      <c r="AR26" s="172"/>
      <c r="AS26" s="172"/>
      <c r="AT26" s="49" t="str">
        <f>IF(貼り付け用!AT26="","",貼り付け用!AT26)</f>
        <v/>
      </c>
      <c r="AU26" s="49" t="str">
        <f>IF(貼り付け用!AU26="","",貼り付け用!AU26)</f>
        <v/>
      </c>
    </row>
    <row r="27" spans="1:52" ht="24" customHeight="1">
      <c r="E27" s="2"/>
      <c r="F27" s="177" t="str">
        <f>IF(貼り付け用!F27="","",貼り付け用!F27)</f>
        <v/>
      </c>
      <c r="G27" s="49" t="str">
        <f>IF(貼り付け用!G27="","",貼り付け用!G27)</f>
        <v/>
      </c>
      <c r="H27" s="2" t="str">
        <f>IF(貼り付け用!H27="","",貼り付け用!H27)</f>
        <v/>
      </c>
      <c r="I27" s="2" t="str">
        <f>IF(貼り付け用!I27="","",貼り付け用!I27)</f>
        <v/>
      </c>
      <c r="J27" s="2" t="str">
        <f>IF(貼り付け用!J27="","",貼り付け用!J27)</f>
        <v/>
      </c>
      <c r="K27" s="2" t="str">
        <f>IF(貼り付け用!K27="","",貼り付け用!K27)</f>
        <v/>
      </c>
      <c r="L27" s="2" t="str">
        <f>IF(貼り付け用!L27="","",貼り付け用!L27)</f>
        <v/>
      </c>
      <c r="M27" s="33" t="str">
        <f>IFERROR(VLOOKUP(L27,コード表!$B:$G,2,FALSE),"")</f>
        <v/>
      </c>
      <c r="N27" s="33" t="str">
        <f>IFERROR(VLOOKUP(L27,コード表!$B:$G,3,FALSE),"")</f>
        <v/>
      </c>
      <c r="O27" s="2" t="str">
        <f>IF(貼り付け用!O27="","",貼り付け用!O27)</f>
        <v/>
      </c>
      <c r="P27" s="33" t="str">
        <f>IFERROR(VLOOKUP(L27,コード表!$B:$G,5,FALSE),"")</f>
        <v/>
      </c>
      <c r="Q27" s="2" t="str">
        <f>IF(貼り付け用!Q27="","",貼り付け用!Q27)</f>
        <v/>
      </c>
      <c r="R27" s="2" t="str">
        <f>IF(貼り付け用!R27="","",貼り付け用!R27)</f>
        <v/>
      </c>
      <c r="S27" s="2" t="str">
        <f>IF(貼り付け用!S27="","",貼り付け用!S27)</f>
        <v/>
      </c>
      <c r="T27" s="2" t="str">
        <f>IF(貼り付け用!T27="","",貼り付け用!T27)</f>
        <v/>
      </c>
      <c r="U27" s="33" t="str">
        <f>IFERROR(VLOOKUP(T27,コード表!$I:$K,2,FALSE),"")</f>
        <v/>
      </c>
      <c r="V27" s="33" t="str">
        <f>IFERROR(VLOOKUP(T27,コード表!$I:$K,3,FALSE),"")</f>
        <v/>
      </c>
      <c r="W27" s="2" t="str">
        <f>IF(貼り付け用!W27="","",貼り付け用!W27)</f>
        <v/>
      </c>
      <c r="X27" s="33" t="str">
        <f>IFERROR(VLOOKUP(AN27,目的別資産分類変換表!$B$3:$C$16,2,FALSE),"")</f>
        <v/>
      </c>
      <c r="Y27" s="49" t="str">
        <f>IF(貼り付け用!Y27="","",貼り付け用!Y27)</f>
        <v/>
      </c>
      <c r="Z27" s="49" t="str">
        <f>IF(貼り付け用!Z27="","",貼り付け用!Z27)</f>
        <v/>
      </c>
      <c r="AA27" s="49" t="str">
        <f>IF(貼り付け用!AA27="","",貼り付け用!AA27)</f>
        <v/>
      </c>
      <c r="AB27" s="49" t="str">
        <f>IF(貼り付け用!AB27="","",貼り付け用!AB27)</f>
        <v/>
      </c>
      <c r="AC27" s="2" t="str">
        <f>IF(貼り付け用!AC27="","",貼り付け用!AC27)</f>
        <v/>
      </c>
      <c r="AD27" s="29" t="str">
        <f>IF(貼り付け用!AD27="","",貼り付け用!AD27)</f>
        <v/>
      </c>
      <c r="AE27" s="73" t="str">
        <f>IF(貼り付け用!AE27="","",貼り付け用!AE27)</f>
        <v/>
      </c>
      <c r="AF27" s="92" t="str">
        <f>IF(貼り付け用!AF27="","",貼り付け用!AF27)</f>
        <v/>
      </c>
      <c r="AG27" s="23" t="str">
        <f>IF(貼り付け用!AG27="","",貼り付け用!AG27)</f>
        <v/>
      </c>
      <c r="AH27" s="52" t="str">
        <f>IF(貼り付け用!AH27="","",貼り付け用!AH27)</f>
        <v/>
      </c>
      <c r="AI27" s="92" t="str">
        <f>IF(貼り付け用!AI27="","",貼り付け用!AI27)</f>
        <v/>
      </c>
      <c r="AJ27" s="52" t="str">
        <f>IF(貼り付け用!AJ27="","",貼り付け用!AJ27)</f>
        <v/>
      </c>
      <c r="AK27" s="111" t="str">
        <f t="shared" si="1"/>
        <v/>
      </c>
      <c r="AL27" s="49" t="str">
        <f>IF(貼り付け用!AL27="","",貼り付け用!AL27)</f>
        <v/>
      </c>
      <c r="AM27" s="49" t="str">
        <f>IF(貼り付け用!AM27="","",貼り付け用!AM27)</f>
        <v/>
      </c>
      <c r="AN27" s="49" t="str">
        <f>IF(貼り付け用!AN27="","",貼り付け用!AN27)</f>
        <v/>
      </c>
      <c r="AO27" s="49" t="str">
        <f>IF(貼り付け用!AO27="","",貼り付け用!AO27)</f>
        <v/>
      </c>
      <c r="AP27" s="49" t="str">
        <f>IF(貼り付け用!AP27="","",貼り付け用!AP27)</f>
        <v/>
      </c>
      <c r="AQ27" s="172"/>
      <c r="AR27" s="172"/>
      <c r="AS27" s="172"/>
      <c r="AT27" s="49" t="str">
        <f>IF(貼り付け用!AT27="","",貼り付け用!AT27)</f>
        <v/>
      </c>
      <c r="AU27" s="49" t="str">
        <f>IF(貼り付け用!AU27="","",貼り付け用!AU27)</f>
        <v/>
      </c>
    </row>
    <row r="28" spans="1:52" ht="24" customHeight="1">
      <c r="E28" s="2"/>
      <c r="F28" s="177" t="str">
        <f>IF(貼り付け用!F28="","",貼り付け用!F28)</f>
        <v/>
      </c>
      <c r="G28" s="49" t="str">
        <f>IF(貼り付け用!G28="","",貼り付け用!G28)</f>
        <v/>
      </c>
      <c r="H28" s="2" t="str">
        <f>IF(貼り付け用!H28="","",貼り付け用!H28)</f>
        <v/>
      </c>
      <c r="I28" s="2" t="str">
        <f>IF(貼り付け用!I28="","",貼り付け用!I28)</f>
        <v/>
      </c>
      <c r="J28" s="2" t="str">
        <f>IF(貼り付け用!J28="","",貼り付け用!J28)</f>
        <v/>
      </c>
      <c r="K28" s="2" t="str">
        <f>IF(貼り付け用!K28="","",貼り付け用!K28)</f>
        <v/>
      </c>
      <c r="L28" s="2" t="str">
        <f>IF(貼り付け用!L28="","",貼り付け用!L28)</f>
        <v/>
      </c>
      <c r="M28" s="33" t="str">
        <f>IFERROR(VLOOKUP(L28,コード表!$B:$G,2,FALSE),"")</f>
        <v/>
      </c>
      <c r="N28" s="33" t="str">
        <f>IFERROR(VLOOKUP(L28,コード表!$B:$G,3,FALSE),"")</f>
        <v/>
      </c>
      <c r="O28" s="2" t="str">
        <f>IF(貼り付け用!O28="","",貼り付け用!O28)</f>
        <v/>
      </c>
      <c r="P28" s="33" t="str">
        <f>IFERROR(VLOOKUP(L28,コード表!$B:$G,5,FALSE),"")</f>
        <v/>
      </c>
      <c r="Q28" s="2" t="str">
        <f>IF(貼り付け用!Q28="","",貼り付け用!Q28)</f>
        <v/>
      </c>
      <c r="R28" s="2" t="str">
        <f>IF(貼り付け用!R28="","",貼り付け用!R28)</f>
        <v/>
      </c>
      <c r="S28" s="2" t="str">
        <f>IF(貼り付け用!S28="","",貼り付け用!S28)</f>
        <v/>
      </c>
      <c r="T28" s="2" t="str">
        <f>IF(貼り付け用!T28="","",貼り付け用!T28)</f>
        <v/>
      </c>
      <c r="U28" s="33" t="str">
        <f>IFERROR(VLOOKUP(T28,コード表!$I:$K,2,FALSE),"")</f>
        <v/>
      </c>
      <c r="V28" s="33" t="str">
        <f>IFERROR(VLOOKUP(T28,コード表!$I:$K,3,FALSE),"")</f>
        <v/>
      </c>
      <c r="W28" s="2" t="str">
        <f>IF(貼り付け用!W28="","",貼り付け用!W28)</f>
        <v/>
      </c>
      <c r="X28" s="33" t="str">
        <f>IFERROR(VLOOKUP(AN28,目的別資産分類変換表!$B$3:$C$16,2,FALSE),"")</f>
        <v/>
      </c>
      <c r="Y28" s="49" t="str">
        <f>IF(貼り付け用!Y28="","",貼り付け用!Y28)</f>
        <v/>
      </c>
      <c r="Z28" s="49" t="str">
        <f>IF(貼り付け用!Z28="","",貼り付け用!Z28)</f>
        <v/>
      </c>
      <c r="AA28" s="49" t="str">
        <f>IF(貼り付け用!AA28="","",貼り付け用!AA28)</f>
        <v/>
      </c>
      <c r="AB28" s="49" t="str">
        <f>IF(貼り付け用!AB28="","",貼り付け用!AB28)</f>
        <v/>
      </c>
      <c r="AC28" s="2" t="str">
        <f>IF(貼り付け用!AC28="","",貼り付け用!AC28)</f>
        <v/>
      </c>
      <c r="AD28" s="29" t="str">
        <f>IF(貼り付け用!AD28="","",貼り付け用!AD28)</f>
        <v/>
      </c>
      <c r="AE28" s="73" t="str">
        <f>IF(貼り付け用!AE28="","",貼り付け用!AE28)</f>
        <v/>
      </c>
      <c r="AF28" s="92" t="str">
        <f>IF(貼り付け用!AF28="","",貼り付け用!AF28)</f>
        <v/>
      </c>
      <c r="AG28" s="23" t="str">
        <f>IF(貼り付け用!AG28="","",貼り付け用!AG28)</f>
        <v/>
      </c>
      <c r="AH28" s="52" t="str">
        <f>IF(貼り付け用!AH28="","",貼り付け用!AH28)</f>
        <v/>
      </c>
      <c r="AI28" s="92" t="str">
        <f>IF(貼り付け用!AI28="","",貼り付け用!AI28)</f>
        <v/>
      </c>
      <c r="AJ28" s="52" t="str">
        <f>IF(貼り付け用!AJ28="","",貼り付け用!AJ28)</f>
        <v/>
      </c>
      <c r="AK28" s="111" t="str">
        <f t="shared" si="1"/>
        <v/>
      </c>
      <c r="AL28" s="49" t="str">
        <f>IF(貼り付け用!AL28="","",貼り付け用!AL28)</f>
        <v/>
      </c>
      <c r="AM28" s="49" t="str">
        <f>IF(貼り付け用!AM28="","",貼り付け用!AM28)</f>
        <v/>
      </c>
      <c r="AN28" s="49" t="str">
        <f>IF(貼り付け用!AN28="","",貼り付け用!AN28)</f>
        <v/>
      </c>
      <c r="AO28" s="49" t="str">
        <f>IF(貼り付け用!AO28="","",貼り付け用!AO28)</f>
        <v/>
      </c>
      <c r="AP28" s="49" t="str">
        <f>IF(貼り付け用!AP28="","",貼り付け用!AP28)</f>
        <v/>
      </c>
      <c r="AQ28" s="172"/>
      <c r="AR28" s="172"/>
      <c r="AS28" s="172"/>
      <c r="AT28" s="49" t="str">
        <f>IF(貼り付け用!AT28="","",貼り付け用!AT28)</f>
        <v/>
      </c>
      <c r="AU28" s="49" t="str">
        <f>IF(貼り付け用!AU28="","",貼り付け用!AU28)</f>
        <v/>
      </c>
    </row>
    <row r="29" spans="1:52" ht="24" customHeight="1">
      <c r="E29" s="2"/>
      <c r="F29" s="177" t="str">
        <f>IF(貼り付け用!F29="","",貼り付け用!F29)</f>
        <v/>
      </c>
      <c r="G29" s="49" t="str">
        <f>IF(貼り付け用!G29="","",貼り付け用!G29)</f>
        <v/>
      </c>
      <c r="H29" s="2" t="str">
        <f>IF(貼り付け用!H29="","",貼り付け用!H29)</f>
        <v/>
      </c>
      <c r="I29" s="2" t="str">
        <f>IF(貼り付け用!I29="","",貼り付け用!I29)</f>
        <v/>
      </c>
      <c r="J29" s="2" t="str">
        <f>IF(貼り付け用!J29="","",貼り付け用!J29)</f>
        <v/>
      </c>
      <c r="K29" s="2" t="str">
        <f>IF(貼り付け用!K29="","",貼り付け用!K29)</f>
        <v/>
      </c>
      <c r="L29" s="2" t="str">
        <f>IF(貼り付け用!L29="","",貼り付け用!L29)</f>
        <v/>
      </c>
      <c r="M29" s="33" t="str">
        <f>IFERROR(VLOOKUP(L29,コード表!$B:$G,2,FALSE),"")</f>
        <v/>
      </c>
      <c r="N29" s="33" t="str">
        <f>IFERROR(VLOOKUP(L29,コード表!$B:$G,3,FALSE),"")</f>
        <v/>
      </c>
      <c r="O29" s="2" t="str">
        <f>IF(貼り付け用!O29="","",貼り付け用!O29)</f>
        <v/>
      </c>
      <c r="P29" s="33" t="str">
        <f>IFERROR(VLOOKUP(L29,コード表!$B:$G,5,FALSE),"")</f>
        <v/>
      </c>
      <c r="Q29" s="2" t="str">
        <f>IF(貼り付け用!Q29="","",貼り付け用!Q29)</f>
        <v/>
      </c>
      <c r="R29" s="2" t="str">
        <f>IF(貼り付け用!R29="","",貼り付け用!R29)</f>
        <v/>
      </c>
      <c r="S29" s="2" t="str">
        <f>IF(貼り付け用!S29="","",貼り付け用!S29)</f>
        <v/>
      </c>
      <c r="T29" s="2" t="str">
        <f>IF(貼り付け用!T29="","",貼り付け用!T29)</f>
        <v/>
      </c>
      <c r="U29" s="33" t="str">
        <f>IFERROR(VLOOKUP(T29,コード表!$I:$K,2,FALSE),"")</f>
        <v/>
      </c>
      <c r="V29" s="33" t="str">
        <f>IFERROR(VLOOKUP(T29,コード表!$I:$K,3,FALSE),"")</f>
        <v/>
      </c>
      <c r="W29" s="2" t="str">
        <f>IF(貼り付け用!W29="","",貼り付け用!W29)</f>
        <v/>
      </c>
      <c r="X29" s="33" t="str">
        <f>IFERROR(VLOOKUP(AN29,目的別資産分類変換表!$B$3:$C$16,2,FALSE),"")</f>
        <v/>
      </c>
      <c r="Y29" s="49" t="str">
        <f>IF(貼り付け用!Y29="","",貼り付け用!Y29)</f>
        <v/>
      </c>
      <c r="Z29" s="49" t="str">
        <f>IF(貼り付け用!Z29="","",貼り付け用!Z29)</f>
        <v/>
      </c>
      <c r="AA29" s="49" t="str">
        <f>IF(貼り付け用!AA29="","",貼り付け用!AA29)</f>
        <v/>
      </c>
      <c r="AB29" s="49" t="str">
        <f>IF(貼り付け用!AB29="","",貼り付け用!AB29)</f>
        <v/>
      </c>
      <c r="AC29" s="2" t="str">
        <f>IF(貼り付け用!AC29="","",貼り付け用!AC29)</f>
        <v/>
      </c>
      <c r="AD29" s="29" t="str">
        <f>IF(貼り付け用!AD29="","",貼り付け用!AD29)</f>
        <v/>
      </c>
      <c r="AE29" s="73" t="str">
        <f>IF(貼り付け用!AE29="","",貼り付け用!AE29)</f>
        <v/>
      </c>
      <c r="AF29" s="92" t="str">
        <f>IF(貼り付け用!AF29="","",貼り付け用!AF29)</f>
        <v/>
      </c>
      <c r="AG29" s="23" t="str">
        <f>IF(貼り付け用!AG29="","",貼り付け用!AG29)</f>
        <v/>
      </c>
      <c r="AH29" s="52" t="str">
        <f>IF(貼り付け用!AH29="","",貼り付け用!AH29)</f>
        <v/>
      </c>
      <c r="AI29" s="92" t="str">
        <f>IF(貼り付け用!AI29="","",貼り付け用!AI29)</f>
        <v/>
      </c>
      <c r="AJ29" s="52" t="str">
        <f>IF(貼り付け用!AJ29="","",貼り付け用!AJ29)</f>
        <v/>
      </c>
      <c r="AK29" s="111" t="str">
        <f t="shared" si="1"/>
        <v/>
      </c>
      <c r="AL29" s="49" t="str">
        <f>IF(貼り付け用!AL29="","",貼り付け用!AL29)</f>
        <v/>
      </c>
      <c r="AM29" s="49" t="str">
        <f>IF(貼り付け用!AM29="","",貼り付け用!AM29)</f>
        <v/>
      </c>
      <c r="AN29" s="49" t="str">
        <f>IF(貼り付け用!AN29="","",貼り付け用!AN29)</f>
        <v/>
      </c>
      <c r="AO29" s="49" t="str">
        <f>IF(貼り付け用!AO29="","",貼り付け用!AO29)</f>
        <v/>
      </c>
      <c r="AP29" s="49" t="str">
        <f>IF(貼り付け用!AP29="","",貼り付け用!AP29)</f>
        <v/>
      </c>
      <c r="AQ29" s="172"/>
      <c r="AR29" s="172"/>
      <c r="AS29" s="172"/>
      <c r="AT29" s="49" t="str">
        <f>IF(貼り付け用!AT29="","",貼り付け用!AT29)</f>
        <v/>
      </c>
      <c r="AU29" s="49" t="str">
        <f>IF(貼り付け用!AU29="","",貼り付け用!AU29)</f>
        <v/>
      </c>
    </row>
    <row r="30" spans="1:52" ht="24" customHeight="1">
      <c r="E30" s="2"/>
      <c r="F30" s="177" t="str">
        <f>IF(貼り付け用!F30="","",貼り付け用!F30)</f>
        <v/>
      </c>
      <c r="G30" s="49" t="str">
        <f>IF(貼り付け用!G30="","",貼り付け用!G30)</f>
        <v/>
      </c>
      <c r="H30" s="2" t="str">
        <f>IF(貼り付け用!H30="","",貼り付け用!H30)</f>
        <v/>
      </c>
      <c r="I30" s="2" t="str">
        <f>IF(貼り付け用!I30="","",貼り付け用!I30)</f>
        <v/>
      </c>
      <c r="J30" s="2" t="str">
        <f>IF(貼り付け用!J30="","",貼り付け用!J30)</f>
        <v/>
      </c>
      <c r="K30" s="2" t="str">
        <f>IF(貼り付け用!K30="","",貼り付け用!K30)</f>
        <v/>
      </c>
      <c r="L30" s="2" t="str">
        <f>IF(貼り付け用!L30="","",貼り付け用!L30)</f>
        <v/>
      </c>
      <c r="M30" s="33" t="str">
        <f>IFERROR(VLOOKUP(L30,コード表!$B:$G,2,FALSE),"")</f>
        <v/>
      </c>
      <c r="N30" s="33" t="str">
        <f>IFERROR(VLOOKUP(L30,コード表!$B:$G,3,FALSE),"")</f>
        <v/>
      </c>
      <c r="O30" s="2" t="str">
        <f>IF(貼り付け用!O30="","",貼り付け用!O30)</f>
        <v/>
      </c>
      <c r="P30" s="33" t="str">
        <f>IFERROR(VLOOKUP(L30,コード表!$B:$G,5,FALSE),"")</f>
        <v/>
      </c>
      <c r="Q30" s="2" t="str">
        <f>IF(貼り付け用!Q30="","",貼り付け用!Q30)</f>
        <v/>
      </c>
      <c r="R30" s="2" t="str">
        <f>IF(貼り付け用!R30="","",貼り付け用!R30)</f>
        <v/>
      </c>
      <c r="S30" s="2" t="str">
        <f>IF(貼り付け用!S30="","",貼り付け用!S30)</f>
        <v/>
      </c>
      <c r="T30" s="2" t="str">
        <f>IF(貼り付け用!T30="","",貼り付け用!T30)</f>
        <v/>
      </c>
      <c r="U30" s="33" t="str">
        <f>IFERROR(VLOOKUP(T30,コード表!$I:$K,2,FALSE),"")</f>
        <v/>
      </c>
      <c r="V30" s="33" t="str">
        <f>IFERROR(VLOOKUP(T30,コード表!$I:$K,3,FALSE),"")</f>
        <v/>
      </c>
      <c r="W30" s="2" t="str">
        <f>IF(貼り付け用!W30="","",貼り付け用!W30)</f>
        <v/>
      </c>
      <c r="X30" s="33" t="str">
        <f>IFERROR(VLOOKUP(AN30,目的別資産分類変換表!$B$3:$C$16,2,FALSE),"")</f>
        <v/>
      </c>
      <c r="Y30" s="49" t="str">
        <f>IF(貼り付け用!Y30="","",貼り付け用!Y30)</f>
        <v/>
      </c>
      <c r="Z30" s="49" t="str">
        <f>IF(貼り付け用!Z30="","",貼り付け用!Z30)</f>
        <v/>
      </c>
      <c r="AA30" s="49" t="str">
        <f>IF(貼り付け用!AA30="","",貼り付け用!AA30)</f>
        <v/>
      </c>
      <c r="AB30" s="49" t="str">
        <f>IF(貼り付け用!AB30="","",貼り付け用!AB30)</f>
        <v/>
      </c>
      <c r="AC30" s="2" t="str">
        <f>IF(貼り付け用!AC30="","",貼り付け用!AC30)</f>
        <v/>
      </c>
      <c r="AD30" s="29" t="str">
        <f>IF(貼り付け用!AD30="","",貼り付け用!AD30)</f>
        <v/>
      </c>
      <c r="AE30" s="73" t="str">
        <f>IF(貼り付け用!AE30="","",貼り付け用!AE30)</f>
        <v/>
      </c>
      <c r="AF30" s="92" t="str">
        <f>IF(貼り付け用!AF30="","",貼り付け用!AF30)</f>
        <v/>
      </c>
      <c r="AG30" s="23" t="str">
        <f>IF(貼り付け用!AG30="","",貼り付け用!AG30)</f>
        <v/>
      </c>
      <c r="AH30" s="52" t="str">
        <f>IF(貼り付け用!AH30="","",貼り付け用!AH30)</f>
        <v/>
      </c>
      <c r="AI30" s="92" t="str">
        <f>IF(貼り付け用!AI30="","",貼り付け用!AI30)</f>
        <v/>
      </c>
      <c r="AJ30" s="52" t="str">
        <f>IF(貼り付け用!AJ30="","",貼り付け用!AJ30)</f>
        <v/>
      </c>
      <c r="AK30" s="111" t="str">
        <f t="shared" si="1"/>
        <v/>
      </c>
      <c r="AL30" s="49" t="str">
        <f>IF(貼り付け用!AL30="","",貼り付け用!AL30)</f>
        <v/>
      </c>
      <c r="AM30" s="49" t="str">
        <f>IF(貼り付け用!AM30="","",貼り付け用!AM30)</f>
        <v/>
      </c>
      <c r="AN30" s="49" t="str">
        <f>IF(貼り付け用!AN30="","",貼り付け用!AN30)</f>
        <v/>
      </c>
      <c r="AO30" s="49" t="str">
        <f>IF(貼り付け用!AO30="","",貼り付け用!AO30)</f>
        <v/>
      </c>
      <c r="AP30" s="49" t="str">
        <f>IF(貼り付け用!AP30="","",貼り付け用!AP30)</f>
        <v/>
      </c>
      <c r="AQ30" s="172"/>
      <c r="AR30" s="172"/>
      <c r="AS30" s="172"/>
      <c r="AT30" s="49" t="str">
        <f>IF(貼り付け用!AT30="","",貼り付け用!AT30)</f>
        <v/>
      </c>
      <c r="AU30" s="49" t="str">
        <f>IF(貼り付け用!AU30="","",貼り付け用!AU30)</f>
        <v/>
      </c>
    </row>
    <row r="31" spans="1:52" ht="24" customHeight="1">
      <c r="E31" s="2"/>
      <c r="F31" s="177" t="str">
        <f>IF(貼り付け用!F31="","",貼り付け用!F31)</f>
        <v/>
      </c>
      <c r="G31" s="49" t="str">
        <f>IF(貼り付け用!G31="","",貼り付け用!G31)</f>
        <v/>
      </c>
      <c r="H31" s="2" t="str">
        <f>IF(貼り付け用!H31="","",貼り付け用!H31)</f>
        <v/>
      </c>
      <c r="I31" s="2" t="str">
        <f>IF(貼り付け用!I31="","",貼り付け用!I31)</f>
        <v/>
      </c>
      <c r="J31" s="2" t="str">
        <f>IF(貼り付け用!J31="","",貼り付け用!J31)</f>
        <v/>
      </c>
      <c r="K31" s="2" t="str">
        <f>IF(貼り付け用!K31="","",貼り付け用!K31)</f>
        <v/>
      </c>
      <c r="L31" s="2" t="str">
        <f>IF(貼り付け用!L31="","",貼り付け用!L31)</f>
        <v/>
      </c>
      <c r="M31" s="33" t="str">
        <f>IFERROR(VLOOKUP(L31,コード表!$B:$G,2,FALSE),"")</f>
        <v/>
      </c>
      <c r="N31" s="33" t="str">
        <f>IFERROR(VLOOKUP(L31,コード表!$B:$G,3,FALSE),"")</f>
        <v/>
      </c>
      <c r="O31" s="2" t="str">
        <f>IF(貼り付け用!O31="","",貼り付け用!O31)</f>
        <v/>
      </c>
      <c r="P31" s="33" t="str">
        <f>IFERROR(VLOOKUP(L31,コード表!$B:$G,5,FALSE),"")</f>
        <v/>
      </c>
      <c r="Q31" s="2" t="str">
        <f>IF(貼り付け用!Q31="","",貼り付け用!Q31)</f>
        <v/>
      </c>
      <c r="R31" s="2" t="str">
        <f>IF(貼り付け用!R31="","",貼り付け用!R31)</f>
        <v/>
      </c>
      <c r="S31" s="2" t="str">
        <f>IF(貼り付け用!S31="","",貼り付け用!S31)</f>
        <v/>
      </c>
      <c r="T31" s="2" t="str">
        <f>IF(貼り付け用!T31="","",貼り付け用!T31)</f>
        <v/>
      </c>
      <c r="U31" s="33" t="str">
        <f>IFERROR(VLOOKUP(T31,コード表!$I:$K,2,FALSE),"")</f>
        <v/>
      </c>
      <c r="V31" s="33" t="str">
        <f>IFERROR(VLOOKUP(T31,コード表!$I:$K,3,FALSE),"")</f>
        <v/>
      </c>
      <c r="W31" s="2" t="str">
        <f>IF(貼り付け用!W31="","",貼り付け用!W31)</f>
        <v/>
      </c>
      <c r="X31" s="33" t="str">
        <f>IFERROR(VLOOKUP(AN31,目的別資産分類変換表!$B$3:$C$16,2,FALSE),"")</f>
        <v/>
      </c>
      <c r="Y31" s="49" t="str">
        <f>IF(貼り付け用!Y31="","",貼り付け用!Y31)</f>
        <v/>
      </c>
      <c r="Z31" s="49" t="str">
        <f>IF(貼り付け用!Z31="","",貼り付け用!Z31)</f>
        <v/>
      </c>
      <c r="AA31" s="49" t="str">
        <f>IF(貼り付け用!AA31="","",貼り付け用!AA31)</f>
        <v/>
      </c>
      <c r="AB31" s="49" t="str">
        <f>IF(貼り付け用!AB31="","",貼り付け用!AB31)</f>
        <v/>
      </c>
      <c r="AC31" s="2" t="str">
        <f>IF(貼り付け用!AC31="","",貼り付け用!AC31)</f>
        <v/>
      </c>
      <c r="AD31" s="29" t="str">
        <f>IF(貼り付け用!AD31="","",貼り付け用!AD31)</f>
        <v/>
      </c>
      <c r="AE31" s="73" t="str">
        <f>IF(貼り付け用!AE31="","",貼り付け用!AE31)</f>
        <v/>
      </c>
      <c r="AF31" s="92" t="str">
        <f>IF(貼り付け用!AF31="","",貼り付け用!AF31)</f>
        <v/>
      </c>
      <c r="AG31" s="23" t="str">
        <f>IF(貼り付け用!AG31="","",貼り付け用!AG31)</f>
        <v/>
      </c>
      <c r="AH31" s="52" t="str">
        <f>IF(貼り付け用!AH31="","",貼り付け用!AH31)</f>
        <v/>
      </c>
      <c r="AI31" s="92" t="str">
        <f>IF(貼り付け用!AI31="","",貼り付け用!AI31)</f>
        <v/>
      </c>
      <c r="AJ31" s="52" t="str">
        <f>IF(貼り付け用!AJ31="","",貼り付け用!AJ31)</f>
        <v/>
      </c>
      <c r="AK31" s="111" t="str">
        <f t="shared" si="1"/>
        <v/>
      </c>
      <c r="AL31" s="49" t="str">
        <f>IF(貼り付け用!AL31="","",貼り付け用!AL31)</f>
        <v/>
      </c>
      <c r="AM31" s="49" t="str">
        <f>IF(貼り付け用!AM31="","",貼り付け用!AM31)</f>
        <v/>
      </c>
      <c r="AN31" s="49" t="str">
        <f>IF(貼り付け用!AN31="","",貼り付け用!AN31)</f>
        <v/>
      </c>
      <c r="AO31" s="49" t="str">
        <f>IF(貼り付け用!AO31="","",貼り付け用!AO31)</f>
        <v/>
      </c>
      <c r="AP31" s="49" t="str">
        <f>IF(貼り付け用!AP31="","",貼り付け用!AP31)</f>
        <v/>
      </c>
      <c r="AQ31" s="172"/>
      <c r="AR31" s="172"/>
      <c r="AS31" s="172"/>
      <c r="AT31" s="49" t="str">
        <f>IF(貼り付け用!AT31="","",貼り付け用!AT31)</f>
        <v/>
      </c>
      <c r="AU31" s="49" t="str">
        <f>IF(貼り付け用!AU31="","",貼り付け用!AU31)</f>
        <v/>
      </c>
    </row>
    <row r="32" spans="1:52" ht="24" customHeight="1">
      <c r="E32" s="2"/>
      <c r="F32" s="177" t="str">
        <f>IF(貼り付け用!F32="","",貼り付け用!F32)</f>
        <v/>
      </c>
      <c r="G32" s="49" t="str">
        <f>IF(貼り付け用!G32="","",貼り付け用!G32)</f>
        <v/>
      </c>
      <c r="H32" s="2" t="str">
        <f>IF(貼り付け用!H32="","",貼り付け用!H32)</f>
        <v/>
      </c>
      <c r="I32" s="2" t="str">
        <f>IF(貼り付け用!I32="","",貼り付け用!I32)</f>
        <v/>
      </c>
      <c r="J32" s="2" t="str">
        <f>IF(貼り付け用!J32="","",貼り付け用!J32)</f>
        <v/>
      </c>
      <c r="K32" s="2" t="str">
        <f>IF(貼り付け用!K32="","",貼り付け用!K32)</f>
        <v/>
      </c>
      <c r="L32" s="2" t="str">
        <f>IF(貼り付け用!L32="","",貼り付け用!L32)</f>
        <v/>
      </c>
      <c r="M32" s="33" t="str">
        <f>IFERROR(VLOOKUP(L32,コード表!$B:$G,2,FALSE),"")</f>
        <v/>
      </c>
      <c r="N32" s="33" t="str">
        <f>IFERROR(VLOOKUP(L32,コード表!$B:$G,3,FALSE),"")</f>
        <v/>
      </c>
      <c r="O32" s="2" t="str">
        <f>IF(貼り付け用!O32="","",貼り付け用!O32)</f>
        <v/>
      </c>
      <c r="P32" s="33" t="str">
        <f>IFERROR(VLOOKUP(L32,コード表!$B:$G,5,FALSE),"")</f>
        <v/>
      </c>
      <c r="Q32" s="2" t="str">
        <f>IF(貼り付け用!Q32="","",貼り付け用!Q32)</f>
        <v/>
      </c>
      <c r="R32" s="2" t="str">
        <f>IF(貼り付け用!R32="","",貼り付け用!R32)</f>
        <v/>
      </c>
      <c r="S32" s="2" t="str">
        <f>IF(貼り付け用!S32="","",貼り付け用!S32)</f>
        <v/>
      </c>
      <c r="T32" s="2" t="str">
        <f>IF(貼り付け用!T32="","",貼り付け用!T32)</f>
        <v/>
      </c>
      <c r="U32" s="33" t="str">
        <f>IFERROR(VLOOKUP(T32,コード表!$I:$K,2,FALSE),"")</f>
        <v/>
      </c>
      <c r="V32" s="33" t="str">
        <f>IFERROR(VLOOKUP(T32,コード表!$I:$K,3,FALSE),"")</f>
        <v/>
      </c>
      <c r="W32" s="2" t="str">
        <f>IF(貼り付け用!W32="","",貼り付け用!W32)</f>
        <v/>
      </c>
      <c r="X32" s="33" t="str">
        <f>IFERROR(VLOOKUP(AN32,目的別資産分類変換表!$B$3:$C$16,2,FALSE),"")</f>
        <v/>
      </c>
      <c r="Y32" s="49" t="str">
        <f>IF(貼り付け用!Y32="","",貼り付け用!Y32)</f>
        <v/>
      </c>
      <c r="Z32" s="49" t="str">
        <f>IF(貼り付け用!Z32="","",貼り付け用!Z32)</f>
        <v/>
      </c>
      <c r="AA32" s="49" t="str">
        <f>IF(貼り付け用!AA32="","",貼り付け用!AA32)</f>
        <v/>
      </c>
      <c r="AB32" s="49" t="str">
        <f>IF(貼り付け用!AB32="","",貼り付け用!AB32)</f>
        <v/>
      </c>
      <c r="AC32" s="2" t="str">
        <f>IF(貼り付け用!AC32="","",貼り付け用!AC32)</f>
        <v/>
      </c>
      <c r="AD32" s="29" t="str">
        <f>IF(貼り付け用!AD32="","",貼り付け用!AD32)</f>
        <v/>
      </c>
      <c r="AE32" s="73" t="str">
        <f>IF(貼り付け用!AE32="","",貼り付け用!AE32)</f>
        <v/>
      </c>
      <c r="AF32" s="92" t="str">
        <f>IF(貼り付け用!AF32="","",貼り付け用!AF32)</f>
        <v/>
      </c>
      <c r="AG32" s="23" t="str">
        <f>IF(貼り付け用!AG32="","",貼り付け用!AG32)</f>
        <v/>
      </c>
      <c r="AH32" s="52" t="str">
        <f>IF(貼り付け用!AH32="","",貼り付け用!AH32)</f>
        <v/>
      </c>
      <c r="AI32" s="92" t="str">
        <f>IF(貼り付け用!AI32="","",貼り付け用!AI32)</f>
        <v/>
      </c>
      <c r="AJ32" s="52" t="str">
        <f>IF(貼り付け用!AJ32="","",貼り付け用!AJ32)</f>
        <v/>
      </c>
      <c r="AK32" s="111" t="str">
        <f t="shared" si="1"/>
        <v/>
      </c>
      <c r="AL32" s="49" t="str">
        <f>IF(貼り付け用!AL32="","",貼り付け用!AL32)</f>
        <v/>
      </c>
      <c r="AM32" s="49" t="str">
        <f>IF(貼り付け用!AM32="","",貼り付け用!AM32)</f>
        <v/>
      </c>
      <c r="AN32" s="49" t="str">
        <f>IF(貼り付け用!AN32="","",貼り付け用!AN32)</f>
        <v/>
      </c>
      <c r="AO32" s="49" t="str">
        <f>IF(貼り付け用!AO32="","",貼り付け用!AO32)</f>
        <v/>
      </c>
      <c r="AP32" s="49" t="str">
        <f>IF(貼り付け用!AP32="","",貼り付け用!AP32)</f>
        <v/>
      </c>
      <c r="AQ32" s="172"/>
      <c r="AR32" s="172"/>
      <c r="AS32" s="172"/>
      <c r="AT32" s="49" t="str">
        <f>IF(貼り付け用!AT32="","",貼り付け用!AT32)</f>
        <v/>
      </c>
      <c r="AU32" s="49" t="str">
        <f>IF(貼り付け用!AU32="","",貼り付け用!AU32)</f>
        <v/>
      </c>
    </row>
    <row r="33" spans="5:47" ht="24" customHeight="1">
      <c r="E33" s="2"/>
      <c r="F33" s="177" t="str">
        <f>IF(貼り付け用!F33="","",貼り付け用!F33)</f>
        <v/>
      </c>
      <c r="G33" s="49" t="str">
        <f>IF(貼り付け用!G33="","",貼り付け用!G33)</f>
        <v/>
      </c>
      <c r="H33" s="2" t="str">
        <f>IF(貼り付け用!H33="","",貼り付け用!H33)</f>
        <v/>
      </c>
      <c r="I33" s="2" t="str">
        <f>IF(貼り付け用!I33="","",貼り付け用!I33)</f>
        <v/>
      </c>
      <c r="J33" s="2" t="str">
        <f>IF(貼り付け用!J33="","",貼り付け用!J33)</f>
        <v/>
      </c>
      <c r="K33" s="2" t="str">
        <f>IF(貼り付け用!K33="","",貼り付け用!K33)</f>
        <v/>
      </c>
      <c r="L33" s="2" t="str">
        <f>IF(貼り付け用!L33="","",貼り付け用!L33)</f>
        <v/>
      </c>
      <c r="M33" s="33" t="str">
        <f>IFERROR(VLOOKUP(L33,コード表!$B:$G,2,FALSE),"")</f>
        <v/>
      </c>
      <c r="N33" s="33" t="str">
        <f>IFERROR(VLOOKUP(L33,コード表!$B:$G,3,FALSE),"")</f>
        <v/>
      </c>
      <c r="O33" s="2" t="str">
        <f>IF(貼り付け用!O33="","",貼り付け用!O33)</f>
        <v/>
      </c>
      <c r="P33" s="33" t="str">
        <f>IFERROR(VLOOKUP(L33,コード表!$B:$G,5,FALSE),"")</f>
        <v/>
      </c>
      <c r="Q33" s="2" t="str">
        <f>IF(貼り付け用!Q33="","",貼り付け用!Q33)</f>
        <v/>
      </c>
      <c r="R33" s="2" t="str">
        <f>IF(貼り付け用!R33="","",貼り付け用!R33)</f>
        <v/>
      </c>
      <c r="S33" s="2" t="str">
        <f>IF(貼り付け用!S33="","",貼り付け用!S33)</f>
        <v/>
      </c>
      <c r="T33" s="2" t="str">
        <f>IF(貼り付け用!T33="","",貼り付け用!T33)</f>
        <v/>
      </c>
      <c r="U33" s="33" t="str">
        <f>IFERROR(VLOOKUP(T33,コード表!$I:$K,2,FALSE),"")</f>
        <v/>
      </c>
      <c r="V33" s="33" t="str">
        <f>IFERROR(VLOOKUP(T33,コード表!$I:$K,3,FALSE),"")</f>
        <v/>
      </c>
      <c r="W33" s="2" t="str">
        <f>IF(貼り付け用!W33="","",貼り付け用!W33)</f>
        <v/>
      </c>
      <c r="X33" s="33" t="str">
        <f>IFERROR(VLOOKUP(AN33,目的別資産分類変換表!$B$3:$C$16,2,FALSE),"")</f>
        <v/>
      </c>
      <c r="Y33" s="49" t="str">
        <f>IF(貼り付け用!Y33="","",貼り付け用!Y33)</f>
        <v/>
      </c>
      <c r="Z33" s="49" t="str">
        <f>IF(貼り付け用!Z33="","",貼り付け用!Z33)</f>
        <v/>
      </c>
      <c r="AA33" s="49" t="str">
        <f>IF(貼り付け用!AA33="","",貼り付け用!AA33)</f>
        <v/>
      </c>
      <c r="AB33" s="49" t="str">
        <f>IF(貼り付け用!AB33="","",貼り付け用!AB33)</f>
        <v/>
      </c>
      <c r="AC33" s="2" t="str">
        <f>IF(貼り付け用!AC33="","",貼り付け用!AC33)</f>
        <v/>
      </c>
      <c r="AD33" s="29" t="str">
        <f>IF(貼り付け用!AD33="","",貼り付け用!AD33)</f>
        <v/>
      </c>
      <c r="AE33" s="73" t="str">
        <f>IF(貼り付け用!AE33="","",貼り付け用!AE33)</f>
        <v/>
      </c>
      <c r="AF33" s="92" t="str">
        <f>IF(貼り付け用!AF33="","",貼り付け用!AF33)</f>
        <v/>
      </c>
      <c r="AG33" s="23" t="str">
        <f>IF(貼り付け用!AG33="","",貼り付け用!AG33)</f>
        <v/>
      </c>
      <c r="AH33" s="52" t="str">
        <f>IF(貼り付け用!AH33="","",貼り付け用!AH33)</f>
        <v/>
      </c>
      <c r="AI33" s="92" t="str">
        <f>IF(貼り付け用!AI33="","",貼り付け用!AI33)</f>
        <v/>
      </c>
      <c r="AJ33" s="52" t="str">
        <f>IF(貼り付け用!AJ33="","",貼り付け用!AJ33)</f>
        <v/>
      </c>
      <c r="AK33" s="111" t="str">
        <f t="shared" si="1"/>
        <v/>
      </c>
      <c r="AL33" s="49" t="str">
        <f>IF(貼り付け用!AL33="","",貼り付け用!AL33)</f>
        <v/>
      </c>
      <c r="AM33" s="49" t="str">
        <f>IF(貼り付け用!AM33="","",貼り付け用!AM33)</f>
        <v/>
      </c>
      <c r="AN33" s="49" t="str">
        <f>IF(貼り付け用!AN33="","",貼り付け用!AN33)</f>
        <v/>
      </c>
      <c r="AO33" s="49" t="str">
        <f>IF(貼り付け用!AO33="","",貼り付け用!AO33)</f>
        <v/>
      </c>
      <c r="AP33" s="49" t="str">
        <f>IF(貼り付け用!AP33="","",貼り付け用!AP33)</f>
        <v/>
      </c>
      <c r="AQ33" s="172"/>
      <c r="AR33" s="172"/>
      <c r="AS33" s="172"/>
      <c r="AT33" s="49" t="str">
        <f>IF(貼り付け用!AT33="","",貼り付け用!AT33)</f>
        <v/>
      </c>
      <c r="AU33" s="49" t="str">
        <f>IF(貼り付け用!AU33="","",貼り付け用!AU33)</f>
        <v/>
      </c>
    </row>
    <row r="34" spans="5:47" ht="24" customHeight="1">
      <c r="E34" s="2"/>
      <c r="F34" s="177" t="str">
        <f>IF(貼り付け用!F34="","",貼り付け用!F34)</f>
        <v/>
      </c>
      <c r="G34" s="49" t="str">
        <f>IF(貼り付け用!G34="","",貼り付け用!G34)</f>
        <v/>
      </c>
      <c r="H34" s="2" t="str">
        <f>IF(貼り付け用!H34="","",貼り付け用!H34)</f>
        <v/>
      </c>
      <c r="I34" s="2" t="str">
        <f>IF(貼り付け用!I34="","",貼り付け用!I34)</f>
        <v/>
      </c>
      <c r="J34" s="2" t="str">
        <f>IF(貼り付け用!J34="","",貼り付け用!J34)</f>
        <v/>
      </c>
      <c r="K34" s="2" t="str">
        <f>IF(貼り付け用!K34="","",貼り付け用!K34)</f>
        <v/>
      </c>
      <c r="L34" s="2" t="str">
        <f>IF(貼り付け用!L34="","",貼り付け用!L34)</f>
        <v/>
      </c>
      <c r="M34" s="33" t="str">
        <f>IFERROR(VLOOKUP(L34,コード表!$B:$G,2,FALSE),"")</f>
        <v/>
      </c>
      <c r="N34" s="33" t="str">
        <f>IFERROR(VLOOKUP(L34,コード表!$B:$G,3,FALSE),"")</f>
        <v/>
      </c>
      <c r="O34" s="2" t="str">
        <f>IF(貼り付け用!O34="","",貼り付け用!O34)</f>
        <v/>
      </c>
      <c r="P34" s="33" t="str">
        <f>IFERROR(VLOOKUP(L34,コード表!$B:$G,5,FALSE),"")</f>
        <v/>
      </c>
      <c r="Q34" s="2" t="str">
        <f>IF(貼り付け用!Q34="","",貼り付け用!Q34)</f>
        <v/>
      </c>
      <c r="R34" s="2" t="str">
        <f>IF(貼り付け用!R34="","",貼り付け用!R34)</f>
        <v/>
      </c>
      <c r="S34" s="2" t="str">
        <f>IF(貼り付け用!S34="","",貼り付け用!S34)</f>
        <v/>
      </c>
      <c r="T34" s="2" t="str">
        <f>IF(貼り付け用!T34="","",貼り付け用!T34)</f>
        <v/>
      </c>
      <c r="U34" s="33" t="str">
        <f>IFERROR(VLOOKUP(T34,コード表!$I:$K,2,FALSE),"")</f>
        <v/>
      </c>
      <c r="V34" s="33" t="str">
        <f>IFERROR(VLOOKUP(T34,コード表!$I:$K,3,FALSE),"")</f>
        <v/>
      </c>
      <c r="W34" s="2" t="str">
        <f>IF(貼り付け用!W34="","",貼り付け用!W34)</f>
        <v/>
      </c>
      <c r="X34" s="33" t="str">
        <f>IFERROR(VLOOKUP(AN34,目的別資産分類変換表!$B$3:$C$16,2,FALSE),"")</f>
        <v/>
      </c>
      <c r="Y34" s="49" t="str">
        <f>IF(貼り付け用!Y34="","",貼り付け用!Y34)</f>
        <v/>
      </c>
      <c r="Z34" s="49" t="str">
        <f>IF(貼り付け用!Z34="","",貼り付け用!Z34)</f>
        <v/>
      </c>
      <c r="AA34" s="49" t="str">
        <f>IF(貼り付け用!AA34="","",貼り付け用!AA34)</f>
        <v/>
      </c>
      <c r="AB34" s="49" t="str">
        <f>IF(貼り付け用!AB34="","",貼り付け用!AB34)</f>
        <v/>
      </c>
      <c r="AC34" s="2" t="str">
        <f>IF(貼り付け用!AC34="","",貼り付け用!AC34)</f>
        <v/>
      </c>
      <c r="AD34" s="29" t="str">
        <f>IF(貼り付け用!AD34="","",貼り付け用!AD34)</f>
        <v/>
      </c>
      <c r="AE34" s="73" t="str">
        <f>IF(貼り付け用!AE34="","",貼り付け用!AE34)</f>
        <v/>
      </c>
      <c r="AF34" s="92" t="str">
        <f>IF(貼り付け用!AF34="","",貼り付け用!AF34)</f>
        <v/>
      </c>
      <c r="AG34" s="23" t="str">
        <f>IF(貼り付け用!AG34="","",貼り付け用!AG34)</f>
        <v/>
      </c>
      <c r="AH34" s="52" t="str">
        <f>IF(貼り付け用!AH34="","",貼り付け用!AH34)</f>
        <v/>
      </c>
      <c r="AI34" s="92" t="str">
        <f>IF(貼り付け用!AI34="","",貼り付け用!AI34)</f>
        <v/>
      </c>
      <c r="AJ34" s="52" t="str">
        <f>IF(貼り付け用!AJ34="","",貼り付け用!AJ34)</f>
        <v/>
      </c>
      <c r="AK34" s="111" t="str">
        <f t="shared" si="1"/>
        <v/>
      </c>
      <c r="AL34" s="49" t="str">
        <f>IF(貼り付け用!AL34="","",貼り付け用!AL34)</f>
        <v/>
      </c>
      <c r="AM34" s="49" t="str">
        <f>IF(貼り付け用!AM34="","",貼り付け用!AM34)</f>
        <v/>
      </c>
      <c r="AN34" s="49" t="str">
        <f>IF(貼り付け用!AN34="","",貼り付け用!AN34)</f>
        <v/>
      </c>
      <c r="AO34" s="49" t="str">
        <f>IF(貼り付け用!AO34="","",貼り付け用!AO34)</f>
        <v/>
      </c>
      <c r="AP34" s="49" t="str">
        <f>IF(貼り付け用!AP34="","",貼り付け用!AP34)</f>
        <v/>
      </c>
      <c r="AQ34" s="172"/>
      <c r="AR34" s="172"/>
      <c r="AS34" s="172"/>
      <c r="AT34" s="49" t="str">
        <f>IF(貼り付け用!AT34="","",貼り付け用!AT34)</f>
        <v/>
      </c>
      <c r="AU34" s="49" t="str">
        <f>IF(貼り付け用!AU34="","",貼り付け用!AU34)</f>
        <v/>
      </c>
    </row>
    <row r="35" spans="5:47" ht="24" customHeight="1">
      <c r="E35" s="2"/>
      <c r="F35" s="177" t="str">
        <f>IF(貼り付け用!F35="","",貼り付け用!F35)</f>
        <v/>
      </c>
      <c r="G35" s="49" t="str">
        <f>IF(貼り付け用!G35="","",貼り付け用!G35)</f>
        <v/>
      </c>
      <c r="H35" s="2" t="str">
        <f>IF(貼り付け用!H35="","",貼り付け用!H35)</f>
        <v/>
      </c>
      <c r="I35" s="2" t="str">
        <f>IF(貼り付け用!I35="","",貼り付け用!I35)</f>
        <v/>
      </c>
      <c r="J35" s="2" t="str">
        <f>IF(貼り付け用!J35="","",貼り付け用!J35)</f>
        <v/>
      </c>
      <c r="K35" s="2" t="str">
        <f>IF(貼り付け用!K35="","",貼り付け用!K35)</f>
        <v/>
      </c>
      <c r="L35" s="2" t="str">
        <f>IF(貼り付け用!L35="","",貼り付け用!L35)</f>
        <v/>
      </c>
      <c r="M35" s="33" t="str">
        <f>IFERROR(VLOOKUP(L35,コード表!$B:$G,2,FALSE),"")</f>
        <v/>
      </c>
      <c r="N35" s="33" t="str">
        <f>IFERROR(VLOOKUP(L35,コード表!$B:$G,3,FALSE),"")</f>
        <v/>
      </c>
      <c r="O35" s="2" t="str">
        <f>IF(貼り付け用!O35="","",貼り付け用!O35)</f>
        <v/>
      </c>
      <c r="P35" s="33" t="str">
        <f>IFERROR(VLOOKUP(L35,コード表!$B:$G,5,FALSE),"")</f>
        <v/>
      </c>
      <c r="Q35" s="2" t="str">
        <f>IF(貼り付け用!Q35="","",貼り付け用!Q35)</f>
        <v/>
      </c>
      <c r="R35" s="2" t="str">
        <f>IF(貼り付け用!R35="","",貼り付け用!R35)</f>
        <v/>
      </c>
      <c r="S35" s="2" t="str">
        <f>IF(貼り付け用!S35="","",貼り付け用!S35)</f>
        <v/>
      </c>
      <c r="T35" s="2" t="str">
        <f>IF(貼り付け用!T35="","",貼り付け用!T35)</f>
        <v/>
      </c>
      <c r="U35" s="33" t="str">
        <f>IFERROR(VLOOKUP(T35,コード表!$I:$K,2,FALSE),"")</f>
        <v/>
      </c>
      <c r="V35" s="33" t="str">
        <f>IFERROR(VLOOKUP(T35,コード表!$I:$K,3,FALSE),"")</f>
        <v/>
      </c>
      <c r="W35" s="2" t="str">
        <f>IF(貼り付け用!W35="","",貼り付け用!W35)</f>
        <v/>
      </c>
      <c r="X35" s="33" t="str">
        <f>IFERROR(VLOOKUP(AN35,目的別資産分類変換表!$B$3:$C$16,2,FALSE),"")</f>
        <v/>
      </c>
      <c r="Y35" s="49" t="str">
        <f>IF(貼り付け用!Y35="","",貼り付け用!Y35)</f>
        <v/>
      </c>
      <c r="Z35" s="49" t="str">
        <f>IF(貼り付け用!Z35="","",貼り付け用!Z35)</f>
        <v/>
      </c>
      <c r="AA35" s="49" t="str">
        <f>IF(貼り付け用!AA35="","",貼り付け用!AA35)</f>
        <v/>
      </c>
      <c r="AB35" s="49" t="str">
        <f>IF(貼り付け用!AB35="","",貼り付け用!AB35)</f>
        <v/>
      </c>
      <c r="AC35" s="2" t="str">
        <f>IF(貼り付け用!AC35="","",貼り付け用!AC35)</f>
        <v/>
      </c>
      <c r="AD35" s="29" t="str">
        <f>IF(貼り付け用!AD35="","",貼り付け用!AD35)</f>
        <v/>
      </c>
      <c r="AE35" s="73" t="str">
        <f>IF(貼り付け用!AE35="","",貼り付け用!AE35)</f>
        <v/>
      </c>
      <c r="AF35" s="92" t="str">
        <f>IF(貼り付け用!AF35="","",貼り付け用!AF35)</f>
        <v/>
      </c>
      <c r="AG35" s="23" t="str">
        <f>IF(貼り付け用!AG35="","",貼り付け用!AG35)</f>
        <v/>
      </c>
      <c r="AH35" s="52" t="str">
        <f>IF(貼り付け用!AH35="","",貼り付け用!AH35)</f>
        <v/>
      </c>
      <c r="AI35" s="92" t="str">
        <f>IF(貼り付け用!AI35="","",貼り付け用!AI35)</f>
        <v/>
      </c>
      <c r="AJ35" s="52" t="str">
        <f>IF(貼り付け用!AJ35="","",貼り付け用!AJ35)</f>
        <v/>
      </c>
      <c r="AK35" s="111" t="str">
        <f t="shared" si="1"/>
        <v/>
      </c>
      <c r="AL35" s="49" t="str">
        <f>IF(貼り付け用!AL35="","",貼り付け用!AL35)</f>
        <v/>
      </c>
      <c r="AM35" s="49" t="str">
        <f>IF(貼り付け用!AM35="","",貼り付け用!AM35)</f>
        <v/>
      </c>
      <c r="AN35" s="49" t="str">
        <f>IF(貼り付け用!AN35="","",貼り付け用!AN35)</f>
        <v/>
      </c>
      <c r="AO35" s="49" t="str">
        <f>IF(貼り付け用!AO35="","",貼り付け用!AO35)</f>
        <v/>
      </c>
      <c r="AP35" s="49" t="str">
        <f>IF(貼り付け用!AP35="","",貼り付け用!AP35)</f>
        <v/>
      </c>
      <c r="AQ35" s="172"/>
      <c r="AR35" s="172"/>
      <c r="AS35" s="172"/>
      <c r="AT35" s="49" t="str">
        <f>IF(貼り付け用!AT35="","",貼り付け用!AT35)</f>
        <v/>
      </c>
      <c r="AU35" s="49" t="str">
        <f>IF(貼り付け用!AU35="","",貼り付け用!AU35)</f>
        <v/>
      </c>
    </row>
    <row r="36" spans="5:47" ht="24" customHeight="1">
      <c r="E36" s="2"/>
      <c r="F36" s="177" t="str">
        <f>IF(貼り付け用!F36="","",貼り付け用!F36)</f>
        <v/>
      </c>
      <c r="G36" s="49" t="str">
        <f>IF(貼り付け用!G36="","",貼り付け用!G36)</f>
        <v/>
      </c>
      <c r="H36" s="2" t="str">
        <f>IF(貼り付け用!H36="","",貼り付け用!H36)</f>
        <v/>
      </c>
      <c r="I36" s="2" t="str">
        <f>IF(貼り付け用!I36="","",貼り付け用!I36)</f>
        <v/>
      </c>
      <c r="J36" s="2" t="str">
        <f>IF(貼り付け用!J36="","",貼り付け用!J36)</f>
        <v/>
      </c>
      <c r="K36" s="2" t="str">
        <f>IF(貼り付け用!K36="","",貼り付け用!K36)</f>
        <v/>
      </c>
      <c r="L36" s="2" t="str">
        <f>IF(貼り付け用!L36="","",貼り付け用!L36)</f>
        <v/>
      </c>
      <c r="M36" s="33" t="str">
        <f>IFERROR(VLOOKUP(L36,コード表!$B:$G,2,FALSE),"")</f>
        <v/>
      </c>
      <c r="N36" s="33" t="str">
        <f>IFERROR(VLOOKUP(L36,コード表!$B:$G,3,FALSE),"")</f>
        <v/>
      </c>
      <c r="O36" s="2" t="str">
        <f>IF(貼り付け用!O36="","",貼り付け用!O36)</f>
        <v/>
      </c>
      <c r="P36" s="33" t="str">
        <f>IFERROR(VLOOKUP(L36,コード表!$B:$G,5,FALSE),"")</f>
        <v/>
      </c>
      <c r="Q36" s="2" t="str">
        <f>IF(貼り付け用!Q36="","",貼り付け用!Q36)</f>
        <v/>
      </c>
      <c r="R36" s="2" t="str">
        <f>IF(貼り付け用!R36="","",貼り付け用!R36)</f>
        <v/>
      </c>
      <c r="S36" s="2" t="str">
        <f>IF(貼り付け用!S36="","",貼り付け用!S36)</f>
        <v/>
      </c>
      <c r="T36" s="2" t="str">
        <f>IF(貼り付け用!T36="","",貼り付け用!T36)</f>
        <v/>
      </c>
      <c r="U36" s="33" t="str">
        <f>IFERROR(VLOOKUP(T36,コード表!$I:$K,2,FALSE),"")</f>
        <v/>
      </c>
      <c r="V36" s="33" t="str">
        <f>IFERROR(VLOOKUP(T36,コード表!$I:$K,3,FALSE),"")</f>
        <v/>
      </c>
      <c r="W36" s="2" t="str">
        <f>IF(貼り付け用!W36="","",貼り付け用!W36)</f>
        <v/>
      </c>
      <c r="X36" s="33" t="str">
        <f>IFERROR(VLOOKUP(AN36,目的別資産分類変換表!$B$3:$C$16,2,FALSE),"")</f>
        <v/>
      </c>
      <c r="Y36" s="49" t="str">
        <f>IF(貼り付け用!Y36="","",貼り付け用!Y36)</f>
        <v/>
      </c>
      <c r="Z36" s="49" t="str">
        <f>IF(貼り付け用!Z36="","",貼り付け用!Z36)</f>
        <v/>
      </c>
      <c r="AA36" s="49" t="str">
        <f>IF(貼り付け用!AA36="","",貼り付け用!AA36)</f>
        <v/>
      </c>
      <c r="AB36" s="49" t="str">
        <f>IF(貼り付け用!AB36="","",貼り付け用!AB36)</f>
        <v/>
      </c>
      <c r="AC36" s="2" t="str">
        <f>IF(貼り付け用!AC36="","",貼り付け用!AC36)</f>
        <v/>
      </c>
      <c r="AD36" s="29" t="str">
        <f>IF(貼り付け用!AD36="","",貼り付け用!AD36)</f>
        <v/>
      </c>
      <c r="AE36" s="73" t="str">
        <f>IF(貼り付け用!AE36="","",貼り付け用!AE36)</f>
        <v/>
      </c>
      <c r="AF36" s="92" t="str">
        <f>IF(貼り付け用!AF36="","",貼り付け用!AF36)</f>
        <v/>
      </c>
      <c r="AG36" s="23" t="str">
        <f>IF(貼り付け用!AG36="","",貼り付け用!AG36)</f>
        <v/>
      </c>
      <c r="AH36" s="52" t="str">
        <f>IF(貼り付け用!AH36="","",貼り付け用!AH36)</f>
        <v/>
      </c>
      <c r="AI36" s="92" t="str">
        <f>IF(貼り付け用!AI36="","",貼り付け用!AI36)</f>
        <v/>
      </c>
      <c r="AJ36" s="52" t="str">
        <f>IF(貼り付け用!AJ36="","",貼り付け用!AJ36)</f>
        <v/>
      </c>
      <c r="AK36" s="111" t="str">
        <f t="shared" si="1"/>
        <v/>
      </c>
      <c r="AL36" s="49" t="str">
        <f>IF(貼り付け用!AL36="","",貼り付け用!AL36)</f>
        <v/>
      </c>
      <c r="AM36" s="49" t="str">
        <f>IF(貼り付け用!AM36="","",貼り付け用!AM36)</f>
        <v/>
      </c>
      <c r="AN36" s="49" t="str">
        <f>IF(貼り付け用!AN36="","",貼り付け用!AN36)</f>
        <v/>
      </c>
      <c r="AO36" s="49" t="str">
        <f>IF(貼り付け用!AO36="","",貼り付け用!AO36)</f>
        <v/>
      </c>
      <c r="AP36" s="49" t="str">
        <f>IF(貼り付け用!AP36="","",貼り付け用!AP36)</f>
        <v/>
      </c>
      <c r="AQ36" s="172"/>
      <c r="AR36" s="172"/>
      <c r="AS36" s="172"/>
      <c r="AT36" s="49" t="str">
        <f>IF(貼り付け用!AT36="","",貼り付け用!AT36)</f>
        <v/>
      </c>
      <c r="AU36" s="49" t="str">
        <f>IF(貼り付け用!AU36="","",貼り付け用!AU36)</f>
        <v/>
      </c>
    </row>
    <row r="37" spans="5:47" ht="24" customHeight="1">
      <c r="E37" s="2"/>
      <c r="F37" s="177" t="str">
        <f>IF(貼り付け用!F37="","",貼り付け用!F37)</f>
        <v/>
      </c>
      <c r="G37" s="49" t="str">
        <f>IF(貼り付け用!G37="","",貼り付け用!G37)</f>
        <v/>
      </c>
      <c r="H37" s="2" t="str">
        <f>IF(貼り付け用!H37="","",貼り付け用!H37)</f>
        <v/>
      </c>
      <c r="I37" s="2" t="str">
        <f>IF(貼り付け用!I37="","",貼り付け用!I37)</f>
        <v/>
      </c>
      <c r="J37" s="2" t="str">
        <f>IF(貼り付け用!J37="","",貼り付け用!J37)</f>
        <v/>
      </c>
      <c r="K37" s="2" t="str">
        <f>IF(貼り付け用!K37="","",貼り付け用!K37)</f>
        <v/>
      </c>
      <c r="L37" s="2" t="str">
        <f>IF(貼り付け用!L37="","",貼り付け用!L37)</f>
        <v/>
      </c>
      <c r="M37" s="33" t="str">
        <f>IFERROR(VLOOKUP(L37,コード表!$B:$G,2,FALSE),"")</f>
        <v/>
      </c>
      <c r="N37" s="33" t="str">
        <f>IFERROR(VLOOKUP(L37,コード表!$B:$G,3,FALSE),"")</f>
        <v/>
      </c>
      <c r="O37" s="2" t="str">
        <f>IF(貼り付け用!O37="","",貼り付け用!O37)</f>
        <v/>
      </c>
      <c r="P37" s="33" t="str">
        <f>IFERROR(VLOOKUP(L37,コード表!$B:$G,5,FALSE),"")</f>
        <v/>
      </c>
      <c r="Q37" s="2" t="str">
        <f>IF(貼り付け用!Q37="","",貼り付け用!Q37)</f>
        <v/>
      </c>
      <c r="R37" s="2" t="str">
        <f>IF(貼り付け用!R37="","",貼り付け用!R37)</f>
        <v/>
      </c>
      <c r="S37" s="2" t="str">
        <f>IF(貼り付け用!S37="","",貼り付け用!S37)</f>
        <v/>
      </c>
      <c r="T37" s="2" t="str">
        <f>IF(貼り付け用!T37="","",貼り付け用!T37)</f>
        <v/>
      </c>
      <c r="U37" s="33" t="str">
        <f>IFERROR(VLOOKUP(T37,コード表!$I:$K,2,FALSE),"")</f>
        <v/>
      </c>
      <c r="V37" s="33" t="str">
        <f>IFERROR(VLOOKUP(T37,コード表!$I:$K,3,FALSE),"")</f>
        <v/>
      </c>
      <c r="W37" s="2" t="str">
        <f>IF(貼り付け用!W37="","",貼り付け用!W37)</f>
        <v/>
      </c>
      <c r="X37" s="33" t="str">
        <f>IFERROR(VLOOKUP(AN37,目的別資産分類変換表!$B$3:$C$16,2,FALSE),"")</f>
        <v/>
      </c>
      <c r="Y37" s="49" t="str">
        <f>IF(貼り付け用!Y37="","",貼り付け用!Y37)</f>
        <v/>
      </c>
      <c r="Z37" s="49" t="str">
        <f>IF(貼り付け用!Z37="","",貼り付け用!Z37)</f>
        <v/>
      </c>
      <c r="AA37" s="49" t="str">
        <f>IF(貼り付け用!AA37="","",貼り付け用!AA37)</f>
        <v/>
      </c>
      <c r="AB37" s="49" t="str">
        <f>IF(貼り付け用!AB37="","",貼り付け用!AB37)</f>
        <v/>
      </c>
      <c r="AC37" s="2" t="str">
        <f>IF(貼り付け用!AC37="","",貼り付け用!AC37)</f>
        <v/>
      </c>
      <c r="AD37" s="29" t="str">
        <f>IF(貼り付け用!AD37="","",貼り付け用!AD37)</f>
        <v/>
      </c>
      <c r="AE37" s="73" t="str">
        <f>IF(貼り付け用!AE37="","",貼り付け用!AE37)</f>
        <v/>
      </c>
      <c r="AF37" s="92" t="str">
        <f>IF(貼り付け用!AF37="","",貼り付け用!AF37)</f>
        <v/>
      </c>
      <c r="AG37" s="23" t="str">
        <f>IF(貼り付け用!AG37="","",貼り付け用!AG37)</f>
        <v/>
      </c>
      <c r="AH37" s="52" t="str">
        <f>IF(貼り付け用!AH37="","",貼り付け用!AH37)</f>
        <v/>
      </c>
      <c r="AI37" s="92" t="str">
        <f>IF(貼り付け用!AI37="","",貼り付け用!AI37)</f>
        <v/>
      </c>
      <c r="AJ37" s="52" t="str">
        <f>IF(貼り付け用!AJ37="","",貼り付け用!AJ37)</f>
        <v/>
      </c>
      <c r="AK37" s="111" t="str">
        <f t="shared" si="1"/>
        <v/>
      </c>
      <c r="AL37" s="49" t="str">
        <f>IF(貼り付け用!AL37="","",貼り付け用!AL37)</f>
        <v/>
      </c>
      <c r="AM37" s="49" t="str">
        <f>IF(貼り付け用!AM37="","",貼り付け用!AM37)</f>
        <v/>
      </c>
      <c r="AN37" s="49" t="str">
        <f>IF(貼り付け用!AN37="","",貼り付け用!AN37)</f>
        <v/>
      </c>
      <c r="AO37" s="49" t="str">
        <f>IF(貼り付け用!AO37="","",貼り付け用!AO37)</f>
        <v/>
      </c>
      <c r="AP37" s="49" t="str">
        <f>IF(貼り付け用!AP37="","",貼り付け用!AP37)</f>
        <v/>
      </c>
      <c r="AQ37" s="172"/>
      <c r="AR37" s="172"/>
      <c r="AS37" s="172"/>
      <c r="AT37" s="49" t="str">
        <f>IF(貼り付け用!AT37="","",貼り付け用!AT37)</f>
        <v/>
      </c>
      <c r="AU37" s="49" t="str">
        <f>IF(貼り付け用!AU37="","",貼り付け用!AU37)</f>
        <v/>
      </c>
    </row>
    <row r="38" spans="5:47" ht="24" customHeight="1">
      <c r="E38" s="2"/>
      <c r="F38" s="177" t="str">
        <f>IF(貼り付け用!F38="","",貼り付け用!F38)</f>
        <v/>
      </c>
      <c r="G38" s="49" t="str">
        <f>IF(貼り付け用!G38="","",貼り付け用!G38)</f>
        <v/>
      </c>
      <c r="H38" s="2" t="str">
        <f>IF(貼り付け用!H38="","",貼り付け用!H38)</f>
        <v/>
      </c>
      <c r="I38" s="2" t="str">
        <f>IF(貼り付け用!I38="","",貼り付け用!I38)</f>
        <v/>
      </c>
      <c r="J38" s="2" t="str">
        <f>IF(貼り付け用!J38="","",貼り付け用!J38)</f>
        <v/>
      </c>
      <c r="K38" s="2" t="str">
        <f>IF(貼り付け用!K38="","",貼り付け用!K38)</f>
        <v/>
      </c>
      <c r="L38" s="2" t="str">
        <f>IF(貼り付け用!L38="","",貼り付け用!L38)</f>
        <v/>
      </c>
      <c r="M38" s="33" t="str">
        <f>IFERROR(VLOOKUP(L38,コード表!$B:$G,2,FALSE),"")</f>
        <v/>
      </c>
      <c r="N38" s="33" t="str">
        <f>IFERROR(VLOOKUP(L38,コード表!$B:$G,3,FALSE),"")</f>
        <v/>
      </c>
      <c r="O38" s="2" t="str">
        <f>IF(貼り付け用!O38="","",貼り付け用!O38)</f>
        <v/>
      </c>
      <c r="P38" s="33" t="str">
        <f>IFERROR(VLOOKUP(L38,コード表!$B:$G,5,FALSE),"")</f>
        <v/>
      </c>
      <c r="Q38" s="2" t="str">
        <f>IF(貼り付け用!Q38="","",貼り付け用!Q38)</f>
        <v/>
      </c>
      <c r="R38" s="2" t="str">
        <f>IF(貼り付け用!R38="","",貼り付け用!R38)</f>
        <v/>
      </c>
      <c r="S38" s="2" t="str">
        <f>IF(貼り付け用!S38="","",貼り付け用!S38)</f>
        <v/>
      </c>
      <c r="T38" s="2" t="str">
        <f>IF(貼り付け用!T38="","",貼り付け用!T38)</f>
        <v/>
      </c>
      <c r="U38" s="33" t="str">
        <f>IFERROR(VLOOKUP(T38,コード表!$I:$K,2,FALSE),"")</f>
        <v/>
      </c>
      <c r="V38" s="33" t="str">
        <f>IFERROR(VLOOKUP(T38,コード表!$I:$K,3,FALSE),"")</f>
        <v/>
      </c>
      <c r="W38" s="2" t="str">
        <f>IF(貼り付け用!W38="","",貼り付け用!W38)</f>
        <v/>
      </c>
      <c r="X38" s="33" t="str">
        <f>IFERROR(VLOOKUP(AN38,目的別資産分類変換表!$B$3:$C$16,2,FALSE),"")</f>
        <v/>
      </c>
      <c r="Y38" s="49" t="str">
        <f>IF(貼り付け用!Y38="","",貼り付け用!Y38)</f>
        <v/>
      </c>
      <c r="Z38" s="49" t="str">
        <f>IF(貼り付け用!Z38="","",貼り付け用!Z38)</f>
        <v/>
      </c>
      <c r="AA38" s="49" t="str">
        <f>IF(貼り付け用!AA38="","",貼り付け用!AA38)</f>
        <v/>
      </c>
      <c r="AB38" s="49" t="str">
        <f>IF(貼り付け用!AB38="","",貼り付け用!AB38)</f>
        <v/>
      </c>
      <c r="AC38" s="2" t="str">
        <f>IF(貼り付け用!AC38="","",貼り付け用!AC38)</f>
        <v/>
      </c>
      <c r="AD38" s="29" t="str">
        <f>IF(貼り付け用!AD38="","",貼り付け用!AD38)</f>
        <v/>
      </c>
      <c r="AE38" s="73" t="str">
        <f>IF(貼り付け用!AE38="","",貼り付け用!AE38)</f>
        <v/>
      </c>
      <c r="AF38" s="92" t="str">
        <f>IF(貼り付け用!AF38="","",貼り付け用!AF38)</f>
        <v/>
      </c>
      <c r="AG38" s="23" t="str">
        <f>IF(貼り付け用!AG38="","",貼り付け用!AG38)</f>
        <v/>
      </c>
      <c r="AH38" s="52" t="str">
        <f>IF(貼り付け用!AH38="","",貼り付け用!AH38)</f>
        <v/>
      </c>
      <c r="AI38" s="92" t="str">
        <f>IF(貼り付け用!AI38="","",貼り付け用!AI38)</f>
        <v/>
      </c>
      <c r="AJ38" s="52" t="str">
        <f>IF(貼り付け用!AJ38="","",貼り付け用!AJ38)</f>
        <v/>
      </c>
      <c r="AK38" s="111" t="str">
        <f t="shared" si="1"/>
        <v/>
      </c>
      <c r="AL38" s="49" t="str">
        <f>IF(貼り付け用!AL38="","",貼り付け用!AL38)</f>
        <v/>
      </c>
      <c r="AM38" s="49" t="str">
        <f>IF(貼り付け用!AM38="","",貼り付け用!AM38)</f>
        <v/>
      </c>
      <c r="AN38" s="49" t="str">
        <f>IF(貼り付け用!AN38="","",貼り付け用!AN38)</f>
        <v/>
      </c>
      <c r="AO38" s="49" t="str">
        <f>IF(貼り付け用!AO38="","",貼り付け用!AO38)</f>
        <v/>
      </c>
      <c r="AP38" s="49" t="str">
        <f>IF(貼り付け用!AP38="","",貼り付け用!AP38)</f>
        <v/>
      </c>
      <c r="AQ38" s="172"/>
      <c r="AR38" s="172"/>
      <c r="AS38" s="172"/>
      <c r="AT38" s="49" t="str">
        <f>IF(貼り付け用!AT38="","",貼り付け用!AT38)</f>
        <v/>
      </c>
      <c r="AU38" s="49" t="str">
        <f>IF(貼り付け用!AU38="","",貼り付け用!AU38)</f>
        <v/>
      </c>
    </row>
    <row r="39" spans="5:47" ht="24" customHeight="1">
      <c r="E39" s="2"/>
      <c r="F39" s="177" t="str">
        <f>IF(貼り付け用!F39="","",貼り付け用!F39)</f>
        <v/>
      </c>
      <c r="G39" s="49" t="str">
        <f>IF(貼り付け用!G39="","",貼り付け用!G39)</f>
        <v/>
      </c>
      <c r="H39" s="2" t="str">
        <f>IF(貼り付け用!H39="","",貼り付け用!H39)</f>
        <v/>
      </c>
      <c r="I39" s="2" t="str">
        <f>IF(貼り付け用!I39="","",貼り付け用!I39)</f>
        <v/>
      </c>
      <c r="J39" s="2" t="str">
        <f>IF(貼り付け用!J39="","",貼り付け用!J39)</f>
        <v/>
      </c>
      <c r="K39" s="2" t="str">
        <f>IF(貼り付け用!K39="","",貼り付け用!K39)</f>
        <v/>
      </c>
      <c r="L39" s="2" t="str">
        <f>IF(貼り付け用!L39="","",貼り付け用!L39)</f>
        <v/>
      </c>
      <c r="M39" s="33" t="str">
        <f>IFERROR(VLOOKUP(L39,コード表!$B:$G,2,FALSE),"")</f>
        <v/>
      </c>
      <c r="N39" s="33" t="str">
        <f>IFERROR(VLOOKUP(L39,コード表!$B:$G,3,FALSE),"")</f>
        <v/>
      </c>
      <c r="O39" s="2" t="str">
        <f>IF(貼り付け用!O39="","",貼り付け用!O39)</f>
        <v/>
      </c>
      <c r="P39" s="33" t="str">
        <f>IFERROR(VLOOKUP(L39,コード表!$B:$G,5,FALSE),"")</f>
        <v/>
      </c>
      <c r="Q39" s="2" t="str">
        <f>IF(貼り付け用!Q39="","",貼り付け用!Q39)</f>
        <v/>
      </c>
      <c r="R39" s="2" t="str">
        <f>IF(貼り付け用!R39="","",貼り付け用!R39)</f>
        <v/>
      </c>
      <c r="S39" s="2" t="str">
        <f>IF(貼り付け用!S39="","",貼り付け用!S39)</f>
        <v/>
      </c>
      <c r="T39" s="2" t="str">
        <f>IF(貼り付け用!T39="","",貼り付け用!T39)</f>
        <v/>
      </c>
      <c r="U39" s="33" t="str">
        <f>IFERROR(VLOOKUP(T39,コード表!$I:$K,2,FALSE),"")</f>
        <v/>
      </c>
      <c r="V39" s="33" t="str">
        <f>IFERROR(VLOOKUP(T39,コード表!$I:$K,3,FALSE),"")</f>
        <v/>
      </c>
      <c r="W39" s="2" t="str">
        <f>IF(貼り付け用!W39="","",貼り付け用!W39)</f>
        <v/>
      </c>
      <c r="X39" s="33" t="str">
        <f>IFERROR(VLOOKUP(AN39,目的別資産分類変換表!$B$3:$C$16,2,FALSE),"")</f>
        <v/>
      </c>
      <c r="Y39" s="49" t="str">
        <f>IF(貼り付け用!Y39="","",貼り付け用!Y39)</f>
        <v/>
      </c>
      <c r="Z39" s="49" t="str">
        <f>IF(貼り付け用!Z39="","",貼り付け用!Z39)</f>
        <v/>
      </c>
      <c r="AA39" s="49" t="str">
        <f>IF(貼り付け用!AA39="","",貼り付け用!AA39)</f>
        <v/>
      </c>
      <c r="AB39" s="49" t="str">
        <f>IF(貼り付け用!AB39="","",貼り付け用!AB39)</f>
        <v/>
      </c>
      <c r="AC39" s="2" t="str">
        <f>IF(貼り付け用!AC39="","",貼り付け用!AC39)</f>
        <v/>
      </c>
      <c r="AD39" s="29" t="str">
        <f>IF(貼り付け用!AD39="","",貼り付け用!AD39)</f>
        <v/>
      </c>
      <c r="AE39" s="73" t="str">
        <f>IF(貼り付け用!AE39="","",貼り付け用!AE39)</f>
        <v/>
      </c>
      <c r="AF39" s="92" t="str">
        <f>IF(貼り付け用!AF39="","",貼り付け用!AF39)</f>
        <v/>
      </c>
      <c r="AG39" s="23" t="str">
        <f>IF(貼り付け用!AG39="","",貼り付け用!AG39)</f>
        <v/>
      </c>
      <c r="AH39" s="52" t="str">
        <f>IF(貼り付け用!AH39="","",貼り付け用!AH39)</f>
        <v/>
      </c>
      <c r="AI39" s="92" t="str">
        <f>IF(貼り付け用!AI39="","",貼り付け用!AI39)</f>
        <v/>
      </c>
      <c r="AJ39" s="52" t="str">
        <f>IF(貼り付け用!AJ39="","",貼り付け用!AJ39)</f>
        <v/>
      </c>
      <c r="AK39" s="111" t="str">
        <f t="shared" si="1"/>
        <v/>
      </c>
      <c r="AL39" s="49" t="str">
        <f>IF(貼り付け用!AL39="","",貼り付け用!AL39)</f>
        <v/>
      </c>
      <c r="AM39" s="49" t="str">
        <f>IF(貼り付け用!AM39="","",貼り付け用!AM39)</f>
        <v/>
      </c>
      <c r="AN39" s="49" t="str">
        <f>IF(貼り付け用!AN39="","",貼り付け用!AN39)</f>
        <v/>
      </c>
      <c r="AO39" s="49" t="str">
        <f>IF(貼り付け用!AO39="","",貼り付け用!AO39)</f>
        <v/>
      </c>
      <c r="AP39" s="49" t="str">
        <f>IF(貼り付け用!AP39="","",貼り付け用!AP39)</f>
        <v/>
      </c>
      <c r="AQ39" s="172"/>
      <c r="AR39" s="172"/>
      <c r="AS39" s="172"/>
      <c r="AT39" s="49" t="str">
        <f>IF(貼り付け用!AT39="","",貼り付け用!AT39)</f>
        <v/>
      </c>
      <c r="AU39" s="49" t="str">
        <f>IF(貼り付け用!AU39="","",貼り付け用!AU39)</f>
        <v/>
      </c>
    </row>
    <row r="40" spans="5:47" ht="24" customHeight="1">
      <c r="E40" s="2"/>
      <c r="F40" s="177" t="str">
        <f>IF(貼り付け用!F40="","",貼り付け用!F40)</f>
        <v/>
      </c>
      <c r="G40" s="49" t="str">
        <f>IF(貼り付け用!G40="","",貼り付け用!G40)</f>
        <v/>
      </c>
      <c r="H40" s="2" t="str">
        <f>IF(貼り付け用!H40="","",貼り付け用!H40)</f>
        <v/>
      </c>
      <c r="I40" s="2" t="str">
        <f>IF(貼り付け用!I40="","",貼り付け用!I40)</f>
        <v/>
      </c>
      <c r="J40" s="2" t="str">
        <f>IF(貼り付け用!J40="","",貼り付け用!J40)</f>
        <v/>
      </c>
      <c r="K40" s="2" t="str">
        <f>IF(貼り付け用!K40="","",貼り付け用!K40)</f>
        <v/>
      </c>
      <c r="L40" s="2" t="str">
        <f>IF(貼り付け用!L40="","",貼り付け用!L40)</f>
        <v/>
      </c>
      <c r="M40" s="33" t="str">
        <f>IFERROR(VLOOKUP(L40,コード表!$B:$G,2,FALSE),"")</f>
        <v/>
      </c>
      <c r="N40" s="33" t="str">
        <f>IFERROR(VLOOKUP(L40,コード表!$B:$G,3,FALSE),"")</f>
        <v/>
      </c>
      <c r="O40" s="2" t="str">
        <f>IF(貼り付け用!O40="","",貼り付け用!O40)</f>
        <v/>
      </c>
      <c r="P40" s="33" t="str">
        <f>IFERROR(VLOOKUP(L40,コード表!$B:$G,5,FALSE),"")</f>
        <v/>
      </c>
      <c r="Q40" s="2" t="str">
        <f>IF(貼り付け用!Q40="","",貼り付け用!Q40)</f>
        <v/>
      </c>
      <c r="R40" s="2" t="str">
        <f>IF(貼り付け用!R40="","",貼り付け用!R40)</f>
        <v/>
      </c>
      <c r="S40" s="2" t="str">
        <f>IF(貼り付け用!S40="","",貼り付け用!S40)</f>
        <v/>
      </c>
      <c r="T40" s="2" t="str">
        <f>IF(貼り付け用!T40="","",貼り付け用!T40)</f>
        <v/>
      </c>
      <c r="U40" s="33" t="str">
        <f>IFERROR(VLOOKUP(T40,コード表!$I:$K,2,FALSE),"")</f>
        <v/>
      </c>
      <c r="V40" s="33" t="str">
        <f>IFERROR(VLOOKUP(T40,コード表!$I:$K,3,FALSE),"")</f>
        <v/>
      </c>
      <c r="W40" s="2" t="str">
        <f>IF(貼り付け用!W40="","",貼り付け用!W40)</f>
        <v/>
      </c>
      <c r="X40" s="33" t="str">
        <f>IFERROR(VLOOKUP(AN40,目的別資産分類変換表!$B$3:$C$16,2,FALSE),"")</f>
        <v/>
      </c>
      <c r="Y40" s="49" t="str">
        <f>IF(貼り付け用!Y40="","",貼り付け用!Y40)</f>
        <v/>
      </c>
      <c r="Z40" s="49" t="str">
        <f>IF(貼り付け用!Z40="","",貼り付け用!Z40)</f>
        <v/>
      </c>
      <c r="AA40" s="49" t="str">
        <f>IF(貼り付け用!AA40="","",貼り付け用!AA40)</f>
        <v/>
      </c>
      <c r="AB40" s="49" t="str">
        <f>IF(貼り付け用!AB40="","",貼り付け用!AB40)</f>
        <v/>
      </c>
      <c r="AC40" s="2" t="str">
        <f>IF(貼り付け用!AC40="","",貼り付け用!AC40)</f>
        <v/>
      </c>
      <c r="AD40" s="29" t="str">
        <f>IF(貼り付け用!AD40="","",貼り付け用!AD40)</f>
        <v/>
      </c>
      <c r="AE40" s="73" t="str">
        <f>IF(貼り付け用!AE40="","",貼り付け用!AE40)</f>
        <v/>
      </c>
      <c r="AF40" s="92" t="str">
        <f>IF(貼り付け用!AF40="","",貼り付け用!AF40)</f>
        <v/>
      </c>
      <c r="AG40" s="23" t="str">
        <f>IF(貼り付け用!AG40="","",貼り付け用!AG40)</f>
        <v/>
      </c>
      <c r="AH40" s="52" t="str">
        <f>IF(貼り付け用!AH40="","",貼り付け用!AH40)</f>
        <v/>
      </c>
      <c r="AI40" s="92" t="str">
        <f>IF(貼り付け用!AI40="","",貼り付け用!AI40)</f>
        <v/>
      </c>
      <c r="AJ40" s="52" t="str">
        <f>IF(貼り付け用!AJ40="","",貼り付け用!AJ40)</f>
        <v/>
      </c>
      <c r="AK40" s="111" t="str">
        <f t="shared" si="1"/>
        <v/>
      </c>
      <c r="AL40" s="49" t="str">
        <f>IF(貼り付け用!AL40="","",貼り付け用!AL40)</f>
        <v/>
      </c>
      <c r="AM40" s="49" t="str">
        <f>IF(貼り付け用!AM40="","",貼り付け用!AM40)</f>
        <v/>
      </c>
      <c r="AN40" s="49" t="str">
        <f>IF(貼り付け用!AN40="","",貼り付け用!AN40)</f>
        <v/>
      </c>
      <c r="AO40" s="49" t="str">
        <f>IF(貼り付け用!AO40="","",貼り付け用!AO40)</f>
        <v/>
      </c>
      <c r="AP40" s="49" t="str">
        <f>IF(貼り付け用!AP40="","",貼り付け用!AP40)</f>
        <v/>
      </c>
      <c r="AQ40" s="172"/>
      <c r="AR40" s="172"/>
      <c r="AS40" s="172"/>
      <c r="AT40" s="49" t="str">
        <f>IF(貼り付け用!AT40="","",貼り付け用!AT40)</f>
        <v/>
      </c>
      <c r="AU40" s="49" t="str">
        <f>IF(貼り付け用!AU40="","",貼り付け用!AU40)</f>
        <v/>
      </c>
    </row>
    <row r="41" spans="5:47" ht="24" customHeight="1">
      <c r="E41" s="2"/>
      <c r="F41" s="177" t="str">
        <f>IF(貼り付け用!F41="","",貼り付け用!F41)</f>
        <v/>
      </c>
      <c r="G41" s="49" t="str">
        <f>IF(貼り付け用!G41="","",貼り付け用!G41)</f>
        <v/>
      </c>
      <c r="H41" s="2" t="str">
        <f>IF(貼り付け用!H41="","",貼り付け用!H41)</f>
        <v/>
      </c>
      <c r="I41" s="2" t="str">
        <f>IF(貼り付け用!I41="","",貼り付け用!I41)</f>
        <v/>
      </c>
      <c r="J41" s="2" t="str">
        <f>IF(貼り付け用!J41="","",貼り付け用!J41)</f>
        <v/>
      </c>
      <c r="K41" s="2" t="str">
        <f>IF(貼り付け用!K41="","",貼り付け用!K41)</f>
        <v/>
      </c>
      <c r="L41" s="2" t="str">
        <f>IF(貼り付け用!L41="","",貼り付け用!L41)</f>
        <v/>
      </c>
      <c r="M41" s="33" t="str">
        <f>IFERROR(VLOOKUP(L41,コード表!$B:$G,2,FALSE),"")</f>
        <v/>
      </c>
      <c r="N41" s="33" t="str">
        <f>IFERROR(VLOOKUP(L41,コード表!$B:$G,3,FALSE),"")</f>
        <v/>
      </c>
      <c r="O41" s="2" t="str">
        <f>IF(貼り付け用!O41="","",貼り付け用!O41)</f>
        <v/>
      </c>
      <c r="P41" s="33" t="str">
        <f>IFERROR(VLOOKUP(L41,コード表!$B:$G,5,FALSE),"")</f>
        <v/>
      </c>
      <c r="Q41" s="2" t="str">
        <f>IF(貼り付け用!Q41="","",貼り付け用!Q41)</f>
        <v/>
      </c>
      <c r="R41" s="2" t="str">
        <f>IF(貼り付け用!R41="","",貼り付け用!R41)</f>
        <v/>
      </c>
      <c r="S41" s="2" t="str">
        <f>IF(貼り付け用!S41="","",貼り付け用!S41)</f>
        <v/>
      </c>
      <c r="T41" s="2" t="str">
        <f>IF(貼り付け用!T41="","",貼り付け用!T41)</f>
        <v/>
      </c>
      <c r="U41" s="33" t="str">
        <f>IFERROR(VLOOKUP(T41,コード表!$I:$K,2,FALSE),"")</f>
        <v/>
      </c>
      <c r="V41" s="33" t="str">
        <f>IFERROR(VLOOKUP(T41,コード表!$I:$K,3,FALSE),"")</f>
        <v/>
      </c>
      <c r="W41" s="2" t="str">
        <f>IF(貼り付け用!W41="","",貼り付け用!W41)</f>
        <v/>
      </c>
      <c r="X41" s="33" t="str">
        <f>IFERROR(VLOOKUP(AN41,目的別資産分類変換表!$B$3:$C$16,2,FALSE),"")</f>
        <v/>
      </c>
      <c r="Y41" s="49" t="str">
        <f>IF(貼り付け用!Y41="","",貼り付け用!Y41)</f>
        <v/>
      </c>
      <c r="Z41" s="49" t="str">
        <f>IF(貼り付け用!Z41="","",貼り付け用!Z41)</f>
        <v/>
      </c>
      <c r="AA41" s="49" t="str">
        <f>IF(貼り付け用!AA41="","",貼り付け用!AA41)</f>
        <v/>
      </c>
      <c r="AB41" s="49" t="str">
        <f>IF(貼り付け用!AB41="","",貼り付け用!AB41)</f>
        <v/>
      </c>
      <c r="AC41" s="2" t="str">
        <f>IF(貼り付け用!AC41="","",貼り付け用!AC41)</f>
        <v/>
      </c>
      <c r="AD41" s="29" t="str">
        <f>IF(貼り付け用!AD41="","",貼り付け用!AD41)</f>
        <v/>
      </c>
      <c r="AE41" s="73" t="str">
        <f>IF(貼り付け用!AE41="","",貼り付け用!AE41)</f>
        <v/>
      </c>
      <c r="AF41" s="92" t="str">
        <f>IF(貼り付け用!AF41="","",貼り付け用!AF41)</f>
        <v/>
      </c>
      <c r="AG41" s="23" t="str">
        <f>IF(貼り付け用!AG41="","",貼り付け用!AG41)</f>
        <v/>
      </c>
      <c r="AH41" s="52" t="str">
        <f>IF(貼り付け用!AH41="","",貼り付け用!AH41)</f>
        <v/>
      </c>
      <c r="AI41" s="92" t="str">
        <f>IF(貼り付け用!AI41="","",貼り付け用!AI41)</f>
        <v/>
      </c>
      <c r="AJ41" s="52" t="str">
        <f>IF(貼り付け用!AJ41="","",貼り付け用!AJ41)</f>
        <v/>
      </c>
      <c r="AK41" s="111" t="str">
        <f t="shared" si="1"/>
        <v/>
      </c>
      <c r="AL41" s="49" t="str">
        <f>IF(貼り付け用!AL41="","",貼り付け用!AL41)</f>
        <v/>
      </c>
      <c r="AM41" s="49" t="str">
        <f>IF(貼り付け用!AM41="","",貼り付け用!AM41)</f>
        <v/>
      </c>
      <c r="AN41" s="49" t="str">
        <f>IF(貼り付け用!AN41="","",貼り付け用!AN41)</f>
        <v/>
      </c>
      <c r="AO41" s="49" t="str">
        <f>IF(貼り付け用!AO41="","",貼り付け用!AO41)</f>
        <v/>
      </c>
      <c r="AP41" s="49" t="str">
        <f>IF(貼り付け用!AP41="","",貼り付け用!AP41)</f>
        <v/>
      </c>
      <c r="AQ41" s="172"/>
      <c r="AR41" s="172"/>
      <c r="AS41" s="172"/>
      <c r="AT41" s="49" t="str">
        <f>IF(貼り付け用!AT41="","",貼り付け用!AT41)</f>
        <v/>
      </c>
      <c r="AU41" s="49" t="str">
        <f>IF(貼り付け用!AU41="","",貼り付け用!AU41)</f>
        <v/>
      </c>
    </row>
    <row r="42" spans="5:47" ht="24" customHeight="1">
      <c r="E42" s="2"/>
      <c r="F42" s="177" t="str">
        <f>IF(貼り付け用!F42="","",貼り付け用!F42)</f>
        <v/>
      </c>
      <c r="G42" s="49" t="str">
        <f>IF(貼り付け用!G42="","",貼り付け用!G42)</f>
        <v/>
      </c>
      <c r="H42" s="2" t="str">
        <f>IF(貼り付け用!H42="","",貼り付け用!H42)</f>
        <v/>
      </c>
      <c r="I42" s="2" t="str">
        <f>IF(貼り付け用!I42="","",貼り付け用!I42)</f>
        <v/>
      </c>
      <c r="J42" s="2" t="str">
        <f>IF(貼り付け用!J42="","",貼り付け用!J42)</f>
        <v/>
      </c>
      <c r="K42" s="2" t="str">
        <f>IF(貼り付け用!K42="","",貼り付け用!K42)</f>
        <v/>
      </c>
      <c r="L42" s="2" t="str">
        <f>IF(貼り付け用!L42="","",貼り付け用!L42)</f>
        <v/>
      </c>
      <c r="M42" s="33" t="str">
        <f>IFERROR(VLOOKUP(L42,コード表!$B:$G,2,FALSE),"")</f>
        <v/>
      </c>
      <c r="N42" s="33" t="str">
        <f>IFERROR(VLOOKUP(L42,コード表!$B:$G,3,FALSE),"")</f>
        <v/>
      </c>
      <c r="O42" s="2" t="str">
        <f>IF(貼り付け用!O42="","",貼り付け用!O42)</f>
        <v/>
      </c>
      <c r="P42" s="33" t="str">
        <f>IFERROR(VLOOKUP(L42,コード表!$B:$G,5,FALSE),"")</f>
        <v/>
      </c>
      <c r="Q42" s="2" t="str">
        <f>IF(貼り付け用!Q42="","",貼り付け用!Q42)</f>
        <v/>
      </c>
      <c r="R42" s="2" t="str">
        <f>IF(貼り付け用!R42="","",貼り付け用!R42)</f>
        <v/>
      </c>
      <c r="S42" s="2" t="str">
        <f>IF(貼り付け用!S42="","",貼り付け用!S42)</f>
        <v/>
      </c>
      <c r="T42" s="2" t="str">
        <f>IF(貼り付け用!T42="","",貼り付け用!T42)</f>
        <v/>
      </c>
      <c r="U42" s="33" t="str">
        <f>IFERROR(VLOOKUP(T42,コード表!$I:$K,2,FALSE),"")</f>
        <v/>
      </c>
      <c r="V42" s="33" t="str">
        <f>IFERROR(VLOOKUP(T42,コード表!$I:$K,3,FALSE),"")</f>
        <v/>
      </c>
      <c r="W42" s="2" t="str">
        <f>IF(貼り付け用!W42="","",貼り付け用!W42)</f>
        <v/>
      </c>
      <c r="X42" s="33" t="str">
        <f>IFERROR(VLOOKUP(AN42,目的別資産分類変換表!$B$3:$C$16,2,FALSE),"")</f>
        <v/>
      </c>
      <c r="Y42" s="49" t="str">
        <f>IF(貼り付け用!Y42="","",貼り付け用!Y42)</f>
        <v/>
      </c>
      <c r="Z42" s="49" t="str">
        <f>IF(貼り付け用!Z42="","",貼り付け用!Z42)</f>
        <v/>
      </c>
      <c r="AA42" s="49" t="str">
        <f>IF(貼り付け用!AA42="","",貼り付け用!AA42)</f>
        <v/>
      </c>
      <c r="AB42" s="49" t="str">
        <f>IF(貼り付け用!AB42="","",貼り付け用!AB42)</f>
        <v/>
      </c>
      <c r="AC42" s="2" t="str">
        <f>IF(貼り付け用!AC42="","",貼り付け用!AC42)</f>
        <v/>
      </c>
      <c r="AD42" s="29" t="str">
        <f>IF(貼り付け用!AD42="","",貼り付け用!AD42)</f>
        <v/>
      </c>
      <c r="AE42" s="73" t="str">
        <f>IF(貼り付け用!AE42="","",貼り付け用!AE42)</f>
        <v/>
      </c>
      <c r="AF42" s="92" t="str">
        <f>IF(貼り付け用!AF42="","",貼り付け用!AF42)</f>
        <v/>
      </c>
      <c r="AG42" s="23" t="str">
        <f>IF(貼り付け用!AG42="","",貼り付け用!AG42)</f>
        <v/>
      </c>
      <c r="AH42" s="52" t="str">
        <f>IF(貼り付け用!AH42="","",貼り付け用!AH42)</f>
        <v/>
      </c>
      <c r="AI42" s="92" t="str">
        <f>IF(貼り付け用!AI42="","",貼り付け用!AI42)</f>
        <v/>
      </c>
      <c r="AJ42" s="52" t="str">
        <f>IF(貼り付け用!AJ42="","",貼り付け用!AJ42)</f>
        <v/>
      </c>
      <c r="AK42" s="111" t="str">
        <f t="shared" si="1"/>
        <v/>
      </c>
      <c r="AL42" s="49" t="str">
        <f>IF(貼り付け用!AL42="","",貼り付け用!AL42)</f>
        <v/>
      </c>
      <c r="AM42" s="49" t="str">
        <f>IF(貼り付け用!AM42="","",貼り付け用!AM42)</f>
        <v/>
      </c>
      <c r="AN42" s="49" t="str">
        <f>IF(貼り付け用!AN42="","",貼り付け用!AN42)</f>
        <v/>
      </c>
      <c r="AO42" s="49" t="str">
        <f>IF(貼り付け用!AO42="","",貼り付け用!AO42)</f>
        <v/>
      </c>
      <c r="AP42" s="49" t="str">
        <f>IF(貼り付け用!AP42="","",貼り付け用!AP42)</f>
        <v/>
      </c>
      <c r="AQ42" s="172"/>
      <c r="AR42" s="172"/>
      <c r="AS42" s="172"/>
      <c r="AT42" s="49" t="str">
        <f>IF(貼り付け用!AT42="","",貼り付け用!AT42)</f>
        <v/>
      </c>
      <c r="AU42" s="49" t="str">
        <f>IF(貼り付け用!AU42="","",貼り付け用!AU42)</f>
        <v/>
      </c>
    </row>
    <row r="43" spans="5:47" ht="24" customHeight="1">
      <c r="E43" s="2"/>
      <c r="F43" s="177" t="str">
        <f>IF(貼り付け用!F43="","",貼り付け用!F43)</f>
        <v/>
      </c>
      <c r="G43" s="49" t="str">
        <f>IF(貼り付け用!G43="","",貼り付け用!G43)</f>
        <v/>
      </c>
      <c r="H43" s="2" t="str">
        <f>IF(貼り付け用!H43="","",貼り付け用!H43)</f>
        <v/>
      </c>
      <c r="I43" s="2" t="str">
        <f>IF(貼り付け用!I43="","",貼り付け用!I43)</f>
        <v/>
      </c>
      <c r="J43" s="2" t="str">
        <f>IF(貼り付け用!J43="","",貼り付け用!J43)</f>
        <v/>
      </c>
      <c r="K43" s="2" t="str">
        <f>IF(貼り付け用!K43="","",貼り付け用!K43)</f>
        <v/>
      </c>
      <c r="L43" s="2" t="str">
        <f>IF(貼り付け用!L43="","",貼り付け用!L43)</f>
        <v/>
      </c>
      <c r="M43" s="33" t="str">
        <f>IFERROR(VLOOKUP(L43,コード表!$B:$G,2,FALSE),"")</f>
        <v/>
      </c>
      <c r="N43" s="33" t="str">
        <f>IFERROR(VLOOKUP(L43,コード表!$B:$G,3,FALSE),"")</f>
        <v/>
      </c>
      <c r="O43" s="2" t="str">
        <f>IF(貼り付け用!O43="","",貼り付け用!O43)</f>
        <v/>
      </c>
      <c r="P43" s="33" t="str">
        <f>IFERROR(VLOOKUP(L43,コード表!$B:$G,5,FALSE),"")</f>
        <v/>
      </c>
      <c r="Q43" s="2" t="str">
        <f>IF(貼り付け用!Q43="","",貼り付け用!Q43)</f>
        <v/>
      </c>
      <c r="R43" s="2" t="str">
        <f>IF(貼り付け用!R43="","",貼り付け用!R43)</f>
        <v/>
      </c>
      <c r="S43" s="2" t="str">
        <f>IF(貼り付け用!S43="","",貼り付け用!S43)</f>
        <v/>
      </c>
      <c r="T43" s="2" t="str">
        <f>IF(貼り付け用!T43="","",貼り付け用!T43)</f>
        <v/>
      </c>
      <c r="U43" s="33" t="str">
        <f>IFERROR(VLOOKUP(T43,コード表!$I:$K,2,FALSE),"")</f>
        <v/>
      </c>
      <c r="V43" s="33" t="str">
        <f>IFERROR(VLOOKUP(T43,コード表!$I:$K,3,FALSE),"")</f>
        <v/>
      </c>
      <c r="W43" s="2" t="str">
        <f>IF(貼り付け用!W43="","",貼り付け用!W43)</f>
        <v/>
      </c>
      <c r="X43" s="33" t="str">
        <f>IFERROR(VLOOKUP(AN43,目的別資産分類変換表!$B$3:$C$16,2,FALSE),"")</f>
        <v/>
      </c>
      <c r="Y43" s="49" t="str">
        <f>IF(貼り付け用!Y43="","",貼り付け用!Y43)</f>
        <v/>
      </c>
      <c r="Z43" s="49" t="str">
        <f>IF(貼り付け用!Z43="","",貼り付け用!Z43)</f>
        <v/>
      </c>
      <c r="AA43" s="49" t="str">
        <f>IF(貼り付け用!AA43="","",貼り付け用!AA43)</f>
        <v/>
      </c>
      <c r="AB43" s="49" t="str">
        <f>IF(貼り付け用!AB43="","",貼り付け用!AB43)</f>
        <v/>
      </c>
      <c r="AC43" s="2" t="str">
        <f>IF(貼り付け用!AC43="","",貼り付け用!AC43)</f>
        <v/>
      </c>
      <c r="AD43" s="29" t="str">
        <f>IF(貼り付け用!AD43="","",貼り付け用!AD43)</f>
        <v/>
      </c>
      <c r="AE43" s="73" t="str">
        <f>IF(貼り付け用!AE43="","",貼り付け用!AE43)</f>
        <v/>
      </c>
      <c r="AF43" s="92" t="str">
        <f>IF(貼り付け用!AF43="","",貼り付け用!AF43)</f>
        <v/>
      </c>
      <c r="AG43" s="23" t="str">
        <f>IF(貼り付け用!AG43="","",貼り付け用!AG43)</f>
        <v/>
      </c>
      <c r="AH43" s="52" t="str">
        <f>IF(貼り付け用!AH43="","",貼り付け用!AH43)</f>
        <v/>
      </c>
      <c r="AI43" s="92" t="str">
        <f>IF(貼り付け用!AI43="","",貼り付け用!AI43)</f>
        <v/>
      </c>
      <c r="AJ43" s="52" t="str">
        <f>IF(貼り付け用!AJ43="","",貼り付け用!AJ43)</f>
        <v/>
      </c>
      <c r="AK43" s="111" t="str">
        <f t="shared" si="1"/>
        <v/>
      </c>
      <c r="AL43" s="49" t="str">
        <f>IF(貼り付け用!AL43="","",貼り付け用!AL43)</f>
        <v/>
      </c>
      <c r="AM43" s="49" t="str">
        <f>IF(貼り付け用!AM43="","",貼り付け用!AM43)</f>
        <v/>
      </c>
      <c r="AN43" s="49" t="str">
        <f>IF(貼り付け用!AN43="","",貼り付け用!AN43)</f>
        <v/>
      </c>
      <c r="AO43" s="49" t="str">
        <f>IF(貼り付け用!AO43="","",貼り付け用!AO43)</f>
        <v/>
      </c>
      <c r="AP43" s="49" t="str">
        <f>IF(貼り付け用!AP43="","",貼り付け用!AP43)</f>
        <v/>
      </c>
      <c r="AQ43" s="172"/>
      <c r="AR43" s="172"/>
      <c r="AS43" s="172"/>
      <c r="AT43" s="49" t="str">
        <f>IF(貼り付け用!AT43="","",貼り付け用!AT43)</f>
        <v/>
      </c>
      <c r="AU43" s="49" t="str">
        <f>IF(貼り付け用!AU43="","",貼り付け用!AU43)</f>
        <v/>
      </c>
    </row>
    <row r="44" spans="5:47" ht="24" customHeight="1">
      <c r="E44" s="2"/>
      <c r="F44" s="177" t="str">
        <f>IF(貼り付け用!F44="","",貼り付け用!F44)</f>
        <v/>
      </c>
      <c r="G44" s="49" t="str">
        <f>IF(貼り付け用!G44="","",貼り付け用!G44)</f>
        <v/>
      </c>
      <c r="H44" s="2" t="str">
        <f>IF(貼り付け用!H44="","",貼り付け用!H44)</f>
        <v/>
      </c>
      <c r="I44" s="2" t="str">
        <f>IF(貼り付け用!I44="","",貼り付け用!I44)</f>
        <v/>
      </c>
      <c r="J44" s="2" t="str">
        <f>IF(貼り付け用!J44="","",貼り付け用!J44)</f>
        <v/>
      </c>
      <c r="K44" s="2" t="str">
        <f>IF(貼り付け用!K44="","",貼り付け用!K44)</f>
        <v/>
      </c>
      <c r="L44" s="2" t="str">
        <f>IF(貼り付け用!L44="","",貼り付け用!L44)</f>
        <v/>
      </c>
      <c r="M44" s="33" t="str">
        <f>IFERROR(VLOOKUP(L44,コード表!$B:$G,2,FALSE),"")</f>
        <v/>
      </c>
      <c r="N44" s="33" t="str">
        <f>IFERROR(VLOOKUP(L44,コード表!$B:$G,3,FALSE),"")</f>
        <v/>
      </c>
      <c r="O44" s="2" t="str">
        <f>IF(貼り付け用!O44="","",貼り付け用!O44)</f>
        <v/>
      </c>
      <c r="P44" s="33" t="str">
        <f>IFERROR(VLOOKUP(L44,コード表!$B:$G,5,FALSE),"")</f>
        <v/>
      </c>
      <c r="Q44" s="2" t="str">
        <f>IF(貼り付け用!Q44="","",貼り付け用!Q44)</f>
        <v/>
      </c>
      <c r="R44" s="2" t="str">
        <f>IF(貼り付け用!R44="","",貼り付け用!R44)</f>
        <v/>
      </c>
      <c r="S44" s="2" t="str">
        <f>IF(貼り付け用!S44="","",貼り付け用!S44)</f>
        <v/>
      </c>
      <c r="T44" s="2" t="str">
        <f>IF(貼り付け用!T44="","",貼り付け用!T44)</f>
        <v/>
      </c>
      <c r="U44" s="33" t="str">
        <f>IFERROR(VLOOKUP(T44,コード表!$I:$K,2,FALSE),"")</f>
        <v/>
      </c>
      <c r="V44" s="33" t="str">
        <f>IFERROR(VLOOKUP(T44,コード表!$I:$K,3,FALSE),"")</f>
        <v/>
      </c>
      <c r="W44" s="2" t="str">
        <f>IF(貼り付け用!W44="","",貼り付け用!W44)</f>
        <v/>
      </c>
      <c r="X44" s="33" t="str">
        <f>IFERROR(VLOOKUP(AN44,目的別資産分類変換表!$B$3:$C$16,2,FALSE),"")</f>
        <v/>
      </c>
      <c r="Y44" s="49" t="str">
        <f>IF(貼り付け用!Y44="","",貼り付け用!Y44)</f>
        <v/>
      </c>
      <c r="Z44" s="49" t="str">
        <f>IF(貼り付け用!Z44="","",貼り付け用!Z44)</f>
        <v/>
      </c>
      <c r="AA44" s="49" t="str">
        <f>IF(貼り付け用!AA44="","",貼り付け用!AA44)</f>
        <v/>
      </c>
      <c r="AB44" s="49" t="str">
        <f>IF(貼り付け用!AB44="","",貼り付け用!AB44)</f>
        <v/>
      </c>
      <c r="AC44" s="2" t="str">
        <f>IF(貼り付け用!AC44="","",貼り付け用!AC44)</f>
        <v/>
      </c>
      <c r="AD44" s="29" t="str">
        <f>IF(貼り付け用!AD44="","",貼り付け用!AD44)</f>
        <v/>
      </c>
      <c r="AE44" s="73" t="str">
        <f>IF(貼り付け用!AE44="","",貼り付け用!AE44)</f>
        <v/>
      </c>
      <c r="AF44" s="92" t="str">
        <f>IF(貼り付け用!AF44="","",貼り付け用!AF44)</f>
        <v/>
      </c>
      <c r="AG44" s="23" t="str">
        <f>IF(貼り付け用!AG44="","",貼り付け用!AG44)</f>
        <v/>
      </c>
      <c r="AH44" s="52" t="str">
        <f>IF(貼り付け用!AH44="","",貼り付け用!AH44)</f>
        <v/>
      </c>
      <c r="AI44" s="92" t="str">
        <f>IF(貼り付け用!AI44="","",貼り付け用!AI44)</f>
        <v/>
      </c>
      <c r="AJ44" s="52" t="str">
        <f>IF(貼り付け用!AJ44="","",貼り付け用!AJ44)</f>
        <v/>
      </c>
      <c r="AK44" s="111" t="str">
        <f t="shared" si="1"/>
        <v/>
      </c>
      <c r="AL44" s="49" t="str">
        <f>IF(貼り付け用!AL44="","",貼り付け用!AL44)</f>
        <v/>
      </c>
      <c r="AM44" s="49" t="str">
        <f>IF(貼り付け用!AM44="","",貼り付け用!AM44)</f>
        <v/>
      </c>
      <c r="AN44" s="49" t="str">
        <f>IF(貼り付け用!AN44="","",貼り付け用!AN44)</f>
        <v/>
      </c>
      <c r="AO44" s="49" t="str">
        <f>IF(貼り付け用!AO44="","",貼り付け用!AO44)</f>
        <v/>
      </c>
      <c r="AP44" s="49" t="str">
        <f>IF(貼り付け用!AP44="","",貼り付け用!AP44)</f>
        <v/>
      </c>
      <c r="AQ44" s="172"/>
      <c r="AR44" s="172"/>
      <c r="AS44" s="172"/>
      <c r="AT44" s="49" t="str">
        <f>IF(貼り付け用!AT44="","",貼り付け用!AT44)</f>
        <v/>
      </c>
      <c r="AU44" s="49" t="str">
        <f>IF(貼り付け用!AU44="","",貼り付け用!AU44)</f>
        <v/>
      </c>
    </row>
    <row r="45" spans="5:47" ht="24" customHeight="1">
      <c r="E45" s="2"/>
      <c r="F45" s="177" t="str">
        <f>IF(貼り付け用!F45="","",貼り付け用!F45)</f>
        <v/>
      </c>
      <c r="G45" s="49" t="str">
        <f>IF(貼り付け用!G45="","",貼り付け用!G45)</f>
        <v/>
      </c>
      <c r="H45" s="2" t="str">
        <f>IF(貼り付け用!H45="","",貼り付け用!H45)</f>
        <v/>
      </c>
      <c r="I45" s="2" t="str">
        <f>IF(貼り付け用!I45="","",貼り付け用!I45)</f>
        <v/>
      </c>
      <c r="J45" s="2" t="str">
        <f>IF(貼り付け用!J45="","",貼り付け用!J45)</f>
        <v/>
      </c>
      <c r="K45" s="2" t="str">
        <f>IF(貼り付け用!K45="","",貼り付け用!K45)</f>
        <v/>
      </c>
      <c r="L45" s="2" t="str">
        <f>IF(貼り付け用!L45="","",貼り付け用!L45)</f>
        <v/>
      </c>
      <c r="M45" s="33" t="str">
        <f>IFERROR(VLOOKUP(L45,コード表!$B:$G,2,FALSE),"")</f>
        <v/>
      </c>
      <c r="N45" s="33" t="str">
        <f>IFERROR(VLOOKUP(L45,コード表!$B:$G,3,FALSE),"")</f>
        <v/>
      </c>
      <c r="O45" s="2" t="str">
        <f>IF(貼り付け用!O45="","",貼り付け用!O45)</f>
        <v/>
      </c>
      <c r="P45" s="33" t="str">
        <f>IFERROR(VLOOKUP(L45,コード表!$B:$G,5,FALSE),"")</f>
        <v/>
      </c>
      <c r="Q45" s="2" t="str">
        <f>IF(貼り付け用!Q45="","",貼り付け用!Q45)</f>
        <v/>
      </c>
      <c r="R45" s="2" t="str">
        <f>IF(貼り付け用!R45="","",貼り付け用!R45)</f>
        <v/>
      </c>
      <c r="S45" s="2" t="str">
        <f>IF(貼り付け用!S45="","",貼り付け用!S45)</f>
        <v/>
      </c>
      <c r="T45" s="2" t="str">
        <f>IF(貼り付け用!T45="","",貼り付け用!T45)</f>
        <v/>
      </c>
      <c r="U45" s="33" t="str">
        <f>IFERROR(VLOOKUP(T45,コード表!$I:$K,2,FALSE),"")</f>
        <v/>
      </c>
      <c r="V45" s="33" t="str">
        <f>IFERROR(VLOOKUP(T45,コード表!$I:$K,3,FALSE),"")</f>
        <v/>
      </c>
      <c r="W45" s="2" t="str">
        <f>IF(貼り付け用!W45="","",貼り付け用!W45)</f>
        <v/>
      </c>
      <c r="X45" s="33" t="str">
        <f>IFERROR(VLOOKUP(AN45,目的別資産分類変換表!$B$3:$C$16,2,FALSE),"")</f>
        <v/>
      </c>
      <c r="Y45" s="49" t="str">
        <f>IF(貼り付け用!Y45="","",貼り付け用!Y45)</f>
        <v/>
      </c>
      <c r="Z45" s="49" t="str">
        <f>IF(貼り付け用!Z45="","",貼り付け用!Z45)</f>
        <v/>
      </c>
      <c r="AA45" s="49" t="str">
        <f>IF(貼り付け用!AA45="","",貼り付け用!AA45)</f>
        <v/>
      </c>
      <c r="AB45" s="49" t="str">
        <f>IF(貼り付け用!AB45="","",貼り付け用!AB45)</f>
        <v/>
      </c>
      <c r="AC45" s="2" t="str">
        <f>IF(貼り付け用!AC45="","",貼り付け用!AC45)</f>
        <v/>
      </c>
      <c r="AD45" s="29" t="str">
        <f>IF(貼り付け用!AD45="","",貼り付け用!AD45)</f>
        <v/>
      </c>
      <c r="AE45" s="73" t="str">
        <f>IF(貼り付け用!AE45="","",貼り付け用!AE45)</f>
        <v/>
      </c>
      <c r="AF45" s="92" t="str">
        <f>IF(貼り付け用!AF45="","",貼り付け用!AF45)</f>
        <v/>
      </c>
      <c r="AG45" s="23" t="str">
        <f>IF(貼り付け用!AG45="","",貼り付け用!AG45)</f>
        <v/>
      </c>
      <c r="AH45" s="52" t="str">
        <f>IF(貼り付け用!AH45="","",貼り付け用!AH45)</f>
        <v/>
      </c>
      <c r="AI45" s="92" t="str">
        <f>IF(貼り付け用!AI45="","",貼り付け用!AI45)</f>
        <v/>
      </c>
      <c r="AJ45" s="52" t="str">
        <f>IF(貼り付け用!AJ45="","",貼り付け用!AJ45)</f>
        <v/>
      </c>
      <c r="AK45" s="111" t="str">
        <f t="shared" si="1"/>
        <v/>
      </c>
      <c r="AL45" s="49" t="str">
        <f>IF(貼り付け用!AL45="","",貼り付け用!AL45)</f>
        <v/>
      </c>
      <c r="AM45" s="49" t="str">
        <f>IF(貼り付け用!AM45="","",貼り付け用!AM45)</f>
        <v/>
      </c>
      <c r="AN45" s="49" t="str">
        <f>IF(貼り付け用!AN45="","",貼り付け用!AN45)</f>
        <v/>
      </c>
      <c r="AO45" s="49" t="str">
        <f>IF(貼り付け用!AO45="","",貼り付け用!AO45)</f>
        <v/>
      </c>
      <c r="AP45" s="49" t="str">
        <f>IF(貼り付け用!AP45="","",貼り付け用!AP45)</f>
        <v/>
      </c>
      <c r="AQ45" s="172"/>
      <c r="AR45" s="172"/>
      <c r="AS45" s="172"/>
      <c r="AT45" s="49" t="str">
        <f>IF(貼り付け用!AT45="","",貼り付け用!AT45)</f>
        <v/>
      </c>
      <c r="AU45" s="49" t="str">
        <f>IF(貼り付け用!AU45="","",貼り付け用!AU45)</f>
        <v/>
      </c>
    </row>
    <row r="46" spans="5:47" ht="24" customHeight="1">
      <c r="E46" s="2"/>
      <c r="F46" s="177" t="str">
        <f>IF(貼り付け用!F46="","",貼り付け用!F46)</f>
        <v/>
      </c>
      <c r="G46" s="49" t="str">
        <f>IF(貼り付け用!G46="","",貼り付け用!G46)</f>
        <v/>
      </c>
      <c r="H46" s="2" t="str">
        <f>IF(貼り付け用!H46="","",貼り付け用!H46)</f>
        <v/>
      </c>
      <c r="I46" s="2" t="str">
        <f>IF(貼り付け用!I46="","",貼り付け用!I46)</f>
        <v/>
      </c>
      <c r="J46" s="2" t="str">
        <f>IF(貼り付け用!J46="","",貼り付け用!J46)</f>
        <v/>
      </c>
      <c r="K46" s="2" t="str">
        <f>IF(貼り付け用!K46="","",貼り付け用!K46)</f>
        <v/>
      </c>
      <c r="L46" s="2" t="str">
        <f>IF(貼り付け用!L46="","",貼り付け用!L46)</f>
        <v/>
      </c>
      <c r="M46" s="33" t="str">
        <f>IFERROR(VLOOKUP(L46,コード表!$B:$G,2,FALSE),"")</f>
        <v/>
      </c>
      <c r="N46" s="33" t="str">
        <f>IFERROR(VLOOKUP(L46,コード表!$B:$G,3,FALSE),"")</f>
        <v/>
      </c>
      <c r="O46" s="2" t="str">
        <f>IF(貼り付け用!O46="","",貼り付け用!O46)</f>
        <v/>
      </c>
      <c r="P46" s="33" t="str">
        <f>IFERROR(VLOOKUP(L46,コード表!$B:$G,5,FALSE),"")</f>
        <v/>
      </c>
      <c r="Q46" s="2" t="str">
        <f>IF(貼り付け用!Q46="","",貼り付け用!Q46)</f>
        <v/>
      </c>
      <c r="R46" s="2" t="str">
        <f>IF(貼り付け用!R46="","",貼り付け用!R46)</f>
        <v/>
      </c>
      <c r="S46" s="2" t="str">
        <f>IF(貼り付け用!S46="","",貼り付け用!S46)</f>
        <v/>
      </c>
      <c r="T46" s="2" t="str">
        <f>IF(貼り付け用!T46="","",貼り付け用!T46)</f>
        <v/>
      </c>
      <c r="U46" s="33" t="str">
        <f>IFERROR(VLOOKUP(T46,コード表!$I:$K,2,FALSE),"")</f>
        <v/>
      </c>
      <c r="V46" s="33" t="str">
        <f>IFERROR(VLOOKUP(T46,コード表!$I:$K,3,FALSE),"")</f>
        <v/>
      </c>
      <c r="W46" s="2" t="str">
        <f>IF(貼り付け用!W46="","",貼り付け用!W46)</f>
        <v/>
      </c>
      <c r="X46" s="33" t="str">
        <f>IFERROR(VLOOKUP(AN46,目的別資産分類変換表!$B$3:$C$16,2,FALSE),"")</f>
        <v/>
      </c>
      <c r="Y46" s="49" t="str">
        <f>IF(貼り付け用!Y46="","",貼り付け用!Y46)</f>
        <v/>
      </c>
      <c r="Z46" s="49" t="str">
        <f>IF(貼り付け用!Z46="","",貼り付け用!Z46)</f>
        <v/>
      </c>
      <c r="AA46" s="49" t="str">
        <f>IF(貼り付け用!AA46="","",貼り付け用!AA46)</f>
        <v/>
      </c>
      <c r="AB46" s="49" t="str">
        <f>IF(貼り付け用!AB46="","",貼り付け用!AB46)</f>
        <v/>
      </c>
      <c r="AC46" s="2" t="str">
        <f>IF(貼り付け用!AC46="","",貼り付け用!AC46)</f>
        <v/>
      </c>
      <c r="AD46" s="29" t="str">
        <f>IF(貼り付け用!AD46="","",貼り付け用!AD46)</f>
        <v/>
      </c>
      <c r="AE46" s="73" t="str">
        <f>IF(貼り付け用!AE46="","",貼り付け用!AE46)</f>
        <v/>
      </c>
      <c r="AF46" s="92" t="str">
        <f>IF(貼り付け用!AF46="","",貼り付け用!AF46)</f>
        <v/>
      </c>
      <c r="AG46" s="23" t="str">
        <f>IF(貼り付け用!AG46="","",貼り付け用!AG46)</f>
        <v/>
      </c>
      <c r="AH46" s="52" t="str">
        <f>IF(貼り付け用!AH46="","",貼り付け用!AH46)</f>
        <v/>
      </c>
      <c r="AI46" s="92" t="str">
        <f>IF(貼り付け用!AI46="","",貼り付け用!AI46)</f>
        <v/>
      </c>
      <c r="AJ46" s="52" t="str">
        <f>IF(貼り付け用!AJ46="","",貼り付け用!AJ46)</f>
        <v/>
      </c>
      <c r="AK46" s="111" t="str">
        <f t="shared" si="1"/>
        <v/>
      </c>
      <c r="AL46" s="49" t="str">
        <f>IF(貼り付け用!AL46="","",貼り付け用!AL46)</f>
        <v/>
      </c>
      <c r="AM46" s="49" t="str">
        <f>IF(貼り付け用!AM46="","",貼り付け用!AM46)</f>
        <v/>
      </c>
      <c r="AN46" s="49" t="str">
        <f>IF(貼り付け用!AN46="","",貼り付け用!AN46)</f>
        <v/>
      </c>
      <c r="AO46" s="49" t="str">
        <f>IF(貼り付け用!AO46="","",貼り付け用!AO46)</f>
        <v/>
      </c>
      <c r="AP46" s="49" t="str">
        <f>IF(貼り付け用!AP46="","",貼り付け用!AP46)</f>
        <v/>
      </c>
      <c r="AQ46" s="172"/>
      <c r="AR46" s="172"/>
      <c r="AS46" s="172"/>
      <c r="AT46" s="49" t="str">
        <f>IF(貼り付け用!AT46="","",貼り付け用!AT46)</f>
        <v/>
      </c>
      <c r="AU46" s="49" t="str">
        <f>IF(貼り付け用!AU46="","",貼り付け用!AU46)</f>
        <v/>
      </c>
    </row>
    <row r="47" spans="5:47" ht="24" customHeight="1">
      <c r="E47" s="2"/>
      <c r="F47" s="177" t="str">
        <f>IF(貼り付け用!F47="","",貼り付け用!F47)</f>
        <v/>
      </c>
      <c r="G47" s="49" t="str">
        <f>IF(貼り付け用!G47="","",貼り付け用!G47)</f>
        <v/>
      </c>
      <c r="H47" s="2" t="str">
        <f>IF(貼り付け用!H47="","",貼り付け用!H47)</f>
        <v/>
      </c>
      <c r="I47" s="2" t="str">
        <f>IF(貼り付け用!I47="","",貼り付け用!I47)</f>
        <v/>
      </c>
      <c r="J47" s="2" t="str">
        <f>IF(貼り付け用!J47="","",貼り付け用!J47)</f>
        <v/>
      </c>
      <c r="K47" s="2" t="str">
        <f>IF(貼り付け用!K47="","",貼り付け用!K47)</f>
        <v/>
      </c>
      <c r="L47" s="2" t="str">
        <f>IF(貼り付け用!L47="","",貼り付け用!L47)</f>
        <v/>
      </c>
      <c r="M47" s="33" t="str">
        <f>IFERROR(VLOOKUP(L47,コード表!$B:$G,2,FALSE),"")</f>
        <v/>
      </c>
      <c r="N47" s="33" t="str">
        <f>IFERROR(VLOOKUP(L47,コード表!$B:$G,3,FALSE),"")</f>
        <v/>
      </c>
      <c r="O47" s="2" t="str">
        <f>IF(貼り付け用!O47="","",貼り付け用!O47)</f>
        <v/>
      </c>
      <c r="P47" s="33" t="str">
        <f>IFERROR(VLOOKUP(L47,コード表!$B:$G,5,FALSE),"")</f>
        <v/>
      </c>
      <c r="Q47" s="2" t="str">
        <f>IF(貼り付け用!Q47="","",貼り付け用!Q47)</f>
        <v/>
      </c>
      <c r="R47" s="2" t="str">
        <f>IF(貼り付け用!R47="","",貼り付け用!R47)</f>
        <v/>
      </c>
      <c r="S47" s="2" t="str">
        <f>IF(貼り付け用!S47="","",貼り付け用!S47)</f>
        <v/>
      </c>
      <c r="T47" s="2" t="str">
        <f>IF(貼り付け用!T47="","",貼り付け用!T47)</f>
        <v/>
      </c>
      <c r="U47" s="33" t="str">
        <f>IFERROR(VLOOKUP(T47,コード表!$I:$K,2,FALSE),"")</f>
        <v/>
      </c>
      <c r="V47" s="33" t="str">
        <f>IFERROR(VLOOKUP(T47,コード表!$I:$K,3,FALSE),"")</f>
        <v/>
      </c>
      <c r="W47" s="2" t="str">
        <f>IF(貼り付け用!W47="","",貼り付け用!W47)</f>
        <v/>
      </c>
      <c r="X47" s="33" t="str">
        <f>IFERROR(VLOOKUP(AN47,目的別資産分類変換表!$B$3:$C$16,2,FALSE),"")</f>
        <v/>
      </c>
      <c r="Y47" s="49" t="str">
        <f>IF(貼り付け用!Y47="","",貼り付け用!Y47)</f>
        <v/>
      </c>
      <c r="Z47" s="49" t="str">
        <f>IF(貼り付け用!Z47="","",貼り付け用!Z47)</f>
        <v/>
      </c>
      <c r="AA47" s="49" t="str">
        <f>IF(貼り付け用!AA47="","",貼り付け用!AA47)</f>
        <v/>
      </c>
      <c r="AB47" s="49" t="str">
        <f>IF(貼り付け用!AB47="","",貼り付け用!AB47)</f>
        <v/>
      </c>
      <c r="AC47" s="2" t="str">
        <f>IF(貼り付け用!AC47="","",貼り付け用!AC47)</f>
        <v/>
      </c>
      <c r="AD47" s="29" t="str">
        <f>IF(貼り付け用!AD47="","",貼り付け用!AD47)</f>
        <v/>
      </c>
      <c r="AE47" s="73" t="str">
        <f>IF(貼り付け用!AE47="","",貼り付け用!AE47)</f>
        <v/>
      </c>
      <c r="AF47" s="92" t="str">
        <f>IF(貼り付け用!AF47="","",貼り付け用!AF47)</f>
        <v/>
      </c>
      <c r="AG47" s="23" t="str">
        <f>IF(貼り付け用!AG47="","",貼り付け用!AG47)</f>
        <v/>
      </c>
      <c r="AH47" s="52" t="str">
        <f>IF(貼り付け用!AH47="","",貼り付け用!AH47)</f>
        <v/>
      </c>
      <c r="AI47" s="92" t="str">
        <f>IF(貼り付け用!AI47="","",貼り付け用!AI47)</f>
        <v/>
      </c>
      <c r="AJ47" s="52" t="str">
        <f>IF(貼り付け用!AJ47="","",貼り付け用!AJ47)</f>
        <v/>
      </c>
      <c r="AK47" s="111" t="str">
        <f t="shared" si="1"/>
        <v/>
      </c>
      <c r="AL47" s="49" t="str">
        <f>IF(貼り付け用!AL47="","",貼り付け用!AL47)</f>
        <v/>
      </c>
      <c r="AM47" s="49" t="str">
        <f>IF(貼り付け用!AM47="","",貼り付け用!AM47)</f>
        <v/>
      </c>
      <c r="AN47" s="49" t="str">
        <f>IF(貼り付け用!AN47="","",貼り付け用!AN47)</f>
        <v/>
      </c>
      <c r="AO47" s="49" t="str">
        <f>IF(貼り付け用!AO47="","",貼り付け用!AO47)</f>
        <v/>
      </c>
      <c r="AP47" s="49" t="str">
        <f>IF(貼り付け用!AP47="","",貼り付け用!AP47)</f>
        <v/>
      </c>
      <c r="AQ47" s="172"/>
      <c r="AR47" s="172"/>
      <c r="AS47" s="172"/>
      <c r="AT47" s="49" t="str">
        <f>IF(貼り付け用!AT47="","",貼り付け用!AT47)</f>
        <v/>
      </c>
      <c r="AU47" s="49" t="str">
        <f>IF(貼り付け用!AU47="","",貼り付け用!AU47)</f>
        <v/>
      </c>
    </row>
    <row r="48" spans="5:47" ht="24" customHeight="1">
      <c r="E48" s="2"/>
      <c r="F48" s="177" t="str">
        <f>IF(貼り付け用!F48="","",貼り付け用!F48)</f>
        <v/>
      </c>
      <c r="G48" s="49" t="str">
        <f>IF(貼り付け用!G48="","",貼り付け用!G48)</f>
        <v/>
      </c>
      <c r="H48" s="2" t="str">
        <f>IF(貼り付け用!H48="","",貼り付け用!H48)</f>
        <v/>
      </c>
      <c r="I48" s="2" t="str">
        <f>IF(貼り付け用!I48="","",貼り付け用!I48)</f>
        <v/>
      </c>
      <c r="J48" s="2" t="str">
        <f>IF(貼り付け用!J48="","",貼り付け用!J48)</f>
        <v/>
      </c>
      <c r="K48" s="2" t="str">
        <f>IF(貼り付け用!K48="","",貼り付け用!K48)</f>
        <v/>
      </c>
      <c r="L48" s="2" t="str">
        <f>IF(貼り付け用!L48="","",貼り付け用!L48)</f>
        <v/>
      </c>
      <c r="M48" s="33" t="str">
        <f>IFERROR(VLOOKUP(L48,コード表!$B:$G,2,FALSE),"")</f>
        <v/>
      </c>
      <c r="N48" s="33" t="str">
        <f>IFERROR(VLOOKUP(L48,コード表!$B:$G,3,FALSE),"")</f>
        <v/>
      </c>
      <c r="O48" s="2" t="str">
        <f>IF(貼り付け用!O48="","",貼り付け用!O48)</f>
        <v/>
      </c>
      <c r="P48" s="33" t="str">
        <f>IFERROR(VLOOKUP(L48,コード表!$B:$G,5,FALSE),"")</f>
        <v/>
      </c>
      <c r="Q48" s="2" t="str">
        <f>IF(貼り付け用!Q48="","",貼り付け用!Q48)</f>
        <v/>
      </c>
      <c r="R48" s="2" t="str">
        <f>IF(貼り付け用!R48="","",貼り付け用!R48)</f>
        <v/>
      </c>
      <c r="S48" s="2" t="str">
        <f>IF(貼り付け用!S48="","",貼り付け用!S48)</f>
        <v/>
      </c>
      <c r="T48" s="2" t="str">
        <f>IF(貼り付け用!T48="","",貼り付け用!T48)</f>
        <v/>
      </c>
      <c r="U48" s="33" t="str">
        <f>IFERROR(VLOOKUP(T48,コード表!$I:$K,2,FALSE),"")</f>
        <v/>
      </c>
      <c r="V48" s="33" t="str">
        <f>IFERROR(VLOOKUP(T48,コード表!$I:$K,3,FALSE),"")</f>
        <v/>
      </c>
      <c r="W48" s="2" t="str">
        <f>IF(貼り付け用!W48="","",貼り付け用!W48)</f>
        <v/>
      </c>
      <c r="X48" s="33" t="str">
        <f>IFERROR(VLOOKUP(AN48,目的別資産分類変換表!$B$3:$C$16,2,FALSE),"")</f>
        <v/>
      </c>
      <c r="Y48" s="49" t="str">
        <f>IF(貼り付け用!Y48="","",貼り付け用!Y48)</f>
        <v/>
      </c>
      <c r="Z48" s="49" t="str">
        <f>IF(貼り付け用!Z48="","",貼り付け用!Z48)</f>
        <v/>
      </c>
      <c r="AA48" s="49" t="str">
        <f>IF(貼り付け用!AA48="","",貼り付け用!AA48)</f>
        <v/>
      </c>
      <c r="AB48" s="49" t="str">
        <f>IF(貼り付け用!AB48="","",貼り付け用!AB48)</f>
        <v/>
      </c>
      <c r="AC48" s="2" t="str">
        <f>IF(貼り付け用!AC48="","",貼り付け用!AC48)</f>
        <v/>
      </c>
      <c r="AD48" s="29" t="str">
        <f>IF(貼り付け用!AD48="","",貼り付け用!AD48)</f>
        <v/>
      </c>
      <c r="AE48" s="73" t="str">
        <f>IF(貼り付け用!AE48="","",貼り付け用!AE48)</f>
        <v/>
      </c>
      <c r="AF48" s="92" t="str">
        <f>IF(貼り付け用!AF48="","",貼り付け用!AF48)</f>
        <v/>
      </c>
      <c r="AG48" s="23" t="str">
        <f>IF(貼り付け用!AG48="","",貼り付け用!AG48)</f>
        <v/>
      </c>
      <c r="AH48" s="52" t="str">
        <f>IF(貼り付け用!AH48="","",貼り付け用!AH48)</f>
        <v/>
      </c>
      <c r="AI48" s="92" t="str">
        <f>IF(貼り付け用!AI48="","",貼り付け用!AI48)</f>
        <v/>
      </c>
      <c r="AJ48" s="52" t="str">
        <f>IF(貼り付け用!AJ48="","",貼り付け用!AJ48)</f>
        <v/>
      </c>
      <c r="AK48" s="111" t="str">
        <f t="shared" si="1"/>
        <v/>
      </c>
      <c r="AL48" s="49" t="str">
        <f>IF(貼り付け用!AL48="","",貼り付け用!AL48)</f>
        <v/>
      </c>
      <c r="AM48" s="49" t="str">
        <f>IF(貼り付け用!AM48="","",貼り付け用!AM48)</f>
        <v/>
      </c>
      <c r="AN48" s="49" t="str">
        <f>IF(貼り付け用!AN48="","",貼り付け用!AN48)</f>
        <v/>
      </c>
      <c r="AO48" s="49" t="str">
        <f>IF(貼り付け用!AO48="","",貼り付け用!AO48)</f>
        <v/>
      </c>
      <c r="AP48" s="49" t="str">
        <f>IF(貼り付け用!AP48="","",貼り付け用!AP48)</f>
        <v/>
      </c>
      <c r="AQ48" s="172"/>
      <c r="AR48" s="172"/>
      <c r="AS48" s="172"/>
      <c r="AT48" s="49" t="str">
        <f>IF(貼り付け用!AT48="","",貼り付け用!AT48)</f>
        <v/>
      </c>
      <c r="AU48" s="49" t="str">
        <f>IF(貼り付け用!AU48="","",貼り付け用!AU48)</f>
        <v/>
      </c>
    </row>
    <row r="49" spans="5:47" ht="24" customHeight="1">
      <c r="E49" s="2"/>
      <c r="F49" s="177" t="str">
        <f>IF(貼り付け用!F49="","",貼り付け用!F49)</f>
        <v/>
      </c>
      <c r="G49" s="49" t="str">
        <f>IF(貼り付け用!G49="","",貼り付け用!G49)</f>
        <v/>
      </c>
      <c r="H49" s="2" t="str">
        <f>IF(貼り付け用!H49="","",貼り付け用!H49)</f>
        <v/>
      </c>
      <c r="I49" s="2" t="str">
        <f>IF(貼り付け用!I49="","",貼り付け用!I49)</f>
        <v/>
      </c>
      <c r="J49" s="2" t="str">
        <f>IF(貼り付け用!J49="","",貼り付け用!J49)</f>
        <v/>
      </c>
      <c r="K49" s="2" t="str">
        <f>IF(貼り付け用!K49="","",貼り付け用!K49)</f>
        <v/>
      </c>
      <c r="L49" s="2" t="str">
        <f>IF(貼り付け用!L49="","",貼り付け用!L49)</f>
        <v/>
      </c>
      <c r="M49" s="33" t="str">
        <f>IFERROR(VLOOKUP(L49,コード表!$B:$G,2,FALSE),"")</f>
        <v/>
      </c>
      <c r="N49" s="33" t="str">
        <f>IFERROR(VLOOKUP(L49,コード表!$B:$G,3,FALSE),"")</f>
        <v/>
      </c>
      <c r="O49" s="2" t="str">
        <f>IF(貼り付け用!O49="","",貼り付け用!O49)</f>
        <v/>
      </c>
      <c r="P49" s="33" t="str">
        <f>IFERROR(VLOOKUP(L49,コード表!$B:$G,5,FALSE),"")</f>
        <v/>
      </c>
      <c r="Q49" s="2" t="str">
        <f>IF(貼り付け用!Q49="","",貼り付け用!Q49)</f>
        <v/>
      </c>
      <c r="R49" s="2" t="str">
        <f>IF(貼り付け用!R49="","",貼り付け用!R49)</f>
        <v/>
      </c>
      <c r="S49" s="2" t="str">
        <f>IF(貼り付け用!S49="","",貼り付け用!S49)</f>
        <v/>
      </c>
      <c r="T49" s="2" t="str">
        <f>IF(貼り付け用!T49="","",貼り付け用!T49)</f>
        <v/>
      </c>
      <c r="U49" s="33" t="str">
        <f>IFERROR(VLOOKUP(T49,コード表!$I:$K,2,FALSE),"")</f>
        <v/>
      </c>
      <c r="V49" s="33" t="str">
        <f>IFERROR(VLOOKUP(T49,コード表!$I:$K,3,FALSE),"")</f>
        <v/>
      </c>
      <c r="W49" s="2" t="str">
        <f>IF(貼り付け用!W49="","",貼り付け用!W49)</f>
        <v/>
      </c>
      <c r="X49" s="33" t="str">
        <f>IFERROR(VLOOKUP(AN49,目的別資産分類変換表!$B$3:$C$16,2,FALSE),"")</f>
        <v/>
      </c>
      <c r="Y49" s="49" t="str">
        <f>IF(貼り付け用!Y49="","",貼り付け用!Y49)</f>
        <v/>
      </c>
      <c r="Z49" s="49" t="str">
        <f>IF(貼り付け用!Z49="","",貼り付け用!Z49)</f>
        <v/>
      </c>
      <c r="AA49" s="49" t="str">
        <f>IF(貼り付け用!AA49="","",貼り付け用!AA49)</f>
        <v/>
      </c>
      <c r="AB49" s="49" t="str">
        <f>IF(貼り付け用!AB49="","",貼り付け用!AB49)</f>
        <v/>
      </c>
      <c r="AC49" s="2" t="str">
        <f>IF(貼り付け用!AC49="","",貼り付け用!AC49)</f>
        <v/>
      </c>
      <c r="AD49" s="29" t="str">
        <f>IF(貼り付け用!AD49="","",貼り付け用!AD49)</f>
        <v/>
      </c>
      <c r="AE49" s="73" t="str">
        <f>IF(貼り付け用!AE49="","",貼り付け用!AE49)</f>
        <v/>
      </c>
      <c r="AF49" s="92" t="str">
        <f>IF(貼り付け用!AF49="","",貼り付け用!AF49)</f>
        <v/>
      </c>
      <c r="AG49" s="23" t="str">
        <f>IF(貼り付け用!AG49="","",貼り付け用!AG49)</f>
        <v/>
      </c>
      <c r="AH49" s="52" t="str">
        <f>IF(貼り付け用!AH49="","",貼り付け用!AH49)</f>
        <v/>
      </c>
      <c r="AI49" s="92" t="str">
        <f>IF(貼り付け用!AI49="","",貼り付け用!AI49)</f>
        <v/>
      </c>
      <c r="AJ49" s="52" t="str">
        <f>IF(貼り付け用!AJ49="","",貼り付け用!AJ49)</f>
        <v/>
      </c>
      <c r="AK49" s="111" t="str">
        <f t="shared" si="1"/>
        <v/>
      </c>
      <c r="AL49" s="49" t="str">
        <f>IF(貼り付け用!AL49="","",貼り付け用!AL49)</f>
        <v/>
      </c>
      <c r="AM49" s="49" t="str">
        <f>IF(貼り付け用!AM49="","",貼り付け用!AM49)</f>
        <v/>
      </c>
      <c r="AN49" s="49" t="str">
        <f>IF(貼り付け用!AN49="","",貼り付け用!AN49)</f>
        <v/>
      </c>
      <c r="AO49" s="49" t="str">
        <f>IF(貼り付け用!AO49="","",貼り付け用!AO49)</f>
        <v/>
      </c>
      <c r="AP49" s="49" t="str">
        <f>IF(貼り付け用!AP49="","",貼り付け用!AP49)</f>
        <v/>
      </c>
      <c r="AQ49" s="172"/>
      <c r="AR49" s="172"/>
      <c r="AS49" s="172"/>
      <c r="AT49" s="49" t="str">
        <f>IF(貼り付け用!AT49="","",貼り付け用!AT49)</f>
        <v/>
      </c>
      <c r="AU49" s="49" t="str">
        <f>IF(貼り付け用!AU49="","",貼り付け用!AU49)</f>
        <v/>
      </c>
    </row>
    <row r="50" spans="5:47" ht="24" customHeight="1">
      <c r="E50" s="2"/>
      <c r="F50" s="177" t="str">
        <f>IF(貼り付け用!F50="","",貼り付け用!F50)</f>
        <v/>
      </c>
      <c r="G50" s="49" t="str">
        <f>IF(貼り付け用!G50="","",貼り付け用!G50)</f>
        <v/>
      </c>
      <c r="H50" s="2" t="str">
        <f>IF(貼り付け用!H50="","",貼り付け用!H50)</f>
        <v/>
      </c>
      <c r="I50" s="2" t="str">
        <f>IF(貼り付け用!I50="","",貼り付け用!I50)</f>
        <v/>
      </c>
      <c r="J50" s="2" t="str">
        <f>IF(貼り付け用!J50="","",貼り付け用!J50)</f>
        <v/>
      </c>
      <c r="K50" s="2" t="str">
        <f>IF(貼り付け用!K50="","",貼り付け用!K50)</f>
        <v/>
      </c>
      <c r="L50" s="2" t="str">
        <f>IF(貼り付け用!L50="","",貼り付け用!L50)</f>
        <v/>
      </c>
      <c r="M50" s="33" t="str">
        <f>IFERROR(VLOOKUP(L50,コード表!$B:$G,2,FALSE),"")</f>
        <v/>
      </c>
      <c r="N50" s="33" t="str">
        <f>IFERROR(VLOOKUP(L50,コード表!$B:$G,3,FALSE),"")</f>
        <v/>
      </c>
      <c r="O50" s="2" t="str">
        <f>IF(貼り付け用!O50="","",貼り付け用!O50)</f>
        <v/>
      </c>
      <c r="P50" s="33" t="str">
        <f>IFERROR(VLOOKUP(L50,コード表!$B:$G,5,FALSE),"")</f>
        <v/>
      </c>
      <c r="Q50" s="2" t="str">
        <f>IF(貼り付け用!Q50="","",貼り付け用!Q50)</f>
        <v/>
      </c>
      <c r="R50" s="2" t="str">
        <f>IF(貼り付け用!R50="","",貼り付け用!R50)</f>
        <v/>
      </c>
      <c r="S50" s="2" t="str">
        <f>IF(貼り付け用!S50="","",貼り付け用!S50)</f>
        <v/>
      </c>
      <c r="T50" s="2" t="str">
        <f>IF(貼り付け用!T50="","",貼り付け用!T50)</f>
        <v/>
      </c>
      <c r="U50" s="33" t="str">
        <f>IFERROR(VLOOKUP(T50,コード表!$I:$K,2,FALSE),"")</f>
        <v/>
      </c>
      <c r="V50" s="33" t="str">
        <f>IFERROR(VLOOKUP(T50,コード表!$I:$K,3,FALSE),"")</f>
        <v/>
      </c>
      <c r="W50" s="2" t="str">
        <f>IF(貼り付け用!W50="","",貼り付け用!W50)</f>
        <v/>
      </c>
      <c r="X50" s="33" t="str">
        <f>IFERROR(VLOOKUP(AN50,目的別資産分類変換表!$B$3:$C$16,2,FALSE),"")</f>
        <v/>
      </c>
      <c r="Y50" s="49" t="str">
        <f>IF(貼り付け用!Y50="","",貼り付け用!Y50)</f>
        <v/>
      </c>
      <c r="Z50" s="49" t="str">
        <f>IF(貼り付け用!Z50="","",貼り付け用!Z50)</f>
        <v/>
      </c>
      <c r="AA50" s="49" t="str">
        <f>IF(貼り付け用!AA50="","",貼り付け用!AA50)</f>
        <v/>
      </c>
      <c r="AB50" s="49" t="str">
        <f>IF(貼り付け用!AB50="","",貼り付け用!AB50)</f>
        <v/>
      </c>
      <c r="AC50" s="2" t="str">
        <f>IF(貼り付け用!AC50="","",貼り付け用!AC50)</f>
        <v/>
      </c>
      <c r="AD50" s="29" t="str">
        <f>IF(貼り付け用!AD50="","",貼り付け用!AD50)</f>
        <v/>
      </c>
      <c r="AE50" s="73" t="str">
        <f>IF(貼り付け用!AE50="","",貼り付け用!AE50)</f>
        <v/>
      </c>
      <c r="AF50" s="92" t="str">
        <f>IF(貼り付け用!AF50="","",貼り付け用!AF50)</f>
        <v/>
      </c>
      <c r="AG50" s="23" t="str">
        <f>IF(貼り付け用!AG50="","",貼り付け用!AG50)</f>
        <v/>
      </c>
      <c r="AH50" s="52" t="str">
        <f>IF(貼り付け用!AH50="","",貼り付け用!AH50)</f>
        <v/>
      </c>
      <c r="AI50" s="92" t="str">
        <f>IF(貼り付け用!AI50="","",貼り付け用!AI50)</f>
        <v/>
      </c>
      <c r="AJ50" s="52" t="str">
        <f>IF(貼り付け用!AJ50="","",貼り付け用!AJ50)</f>
        <v/>
      </c>
      <c r="AK50" s="111" t="str">
        <f t="shared" si="1"/>
        <v/>
      </c>
      <c r="AL50" s="49" t="str">
        <f>IF(貼り付け用!AL50="","",貼り付け用!AL50)</f>
        <v/>
      </c>
      <c r="AM50" s="49" t="str">
        <f>IF(貼り付け用!AM50="","",貼り付け用!AM50)</f>
        <v/>
      </c>
      <c r="AN50" s="49" t="str">
        <f>IF(貼り付け用!AN50="","",貼り付け用!AN50)</f>
        <v/>
      </c>
      <c r="AO50" s="49" t="str">
        <f>IF(貼り付け用!AO50="","",貼り付け用!AO50)</f>
        <v/>
      </c>
      <c r="AP50" s="49" t="str">
        <f>IF(貼り付け用!AP50="","",貼り付け用!AP50)</f>
        <v/>
      </c>
      <c r="AQ50" s="172"/>
      <c r="AR50" s="172"/>
      <c r="AS50" s="172"/>
      <c r="AT50" s="49" t="str">
        <f>IF(貼り付け用!AT50="","",貼り付け用!AT50)</f>
        <v/>
      </c>
      <c r="AU50" s="49" t="str">
        <f>IF(貼り付け用!AU50="","",貼り付け用!AU50)</f>
        <v/>
      </c>
    </row>
    <row r="51" spans="5:47" ht="24" customHeight="1">
      <c r="E51" s="2"/>
      <c r="F51" s="177" t="str">
        <f>IF(貼り付け用!F51="","",貼り付け用!F51)</f>
        <v/>
      </c>
      <c r="G51" s="49" t="str">
        <f>IF(貼り付け用!G51="","",貼り付け用!G51)</f>
        <v/>
      </c>
      <c r="H51" s="2" t="str">
        <f>IF(貼り付け用!H51="","",貼り付け用!H51)</f>
        <v/>
      </c>
      <c r="I51" s="2" t="str">
        <f>IF(貼り付け用!I51="","",貼り付け用!I51)</f>
        <v/>
      </c>
      <c r="J51" s="2" t="str">
        <f>IF(貼り付け用!J51="","",貼り付け用!J51)</f>
        <v/>
      </c>
      <c r="K51" s="2" t="str">
        <f>IF(貼り付け用!K51="","",貼り付け用!K51)</f>
        <v/>
      </c>
      <c r="L51" s="2" t="str">
        <f>IF(貼り付け用!L51="","",貼り付け用!L51)</f>
        <v/>
      </c>
      <c r="M51" s="33" t="str">
        <f>IFERROR(VLOOKUP(L51,コード表!$B:$G,2,FALSE),"")</f>
        <v/>
      </c>
      <c r="N51" s="33" t="str">
        <f>IFERROR(VLOOKUP(L51,コード表!$B:$G,3,FALSE),"")</f>
        <v/>
      </c>
      <c r="O51" s="2" t="str">
        <f>IF(貼り付け用!O51="","",貼り付け用!O51)</f>
        <v/>
      </c>
      <c r="P51" s="33" t="str">
        <f>IFERROR(VLOOKUP(L51,コード表!$B:$G,5,FALSE),"")</f>
        <v/>
      </c>
      <c r="Q51" s="2" t="str">
        <f>IF(貼り付け用!Q51="","",貼り付け用!Q51)</f>
        <v/>
      </c>
      <c r="R51" s="2" t="str">
        <f>IF(貼り付け用!R51="","",貼り付け用!R51)</f>
        <v/>
      </c>
      <c r="S51" s="2" t="str">
        <f>IF(貼り付け用!S51="","",貼り付け用!S51)</f>
        <v/>
      </c>
      <c r="T51" s="2" t="str">
        <f>IF(貼り付け用!T51="","",貼り付け用!T51)</f>
        <v/>
      </c>
      <c r="U51" s="33" t="str">
        <f>IFERROR(VLOOKUP(T51,コード表!$I:$K,2,FALSE),"")</f>
        <v/>
      </c>
      <c r="V51" s="33" t="str">
        <f>IFERROR(VLOOKUP(T51,コード表!$I:$K,3,FALSE),"")</f>
        <v/>
      </c>
      <c r="W51" s="2" t="str">
        <f>IF(貼り付け用!W51="","",貼り付け用!W51)</f>
        <v/>
      </c>
      <c r="X51" s="33" t="str">
        <f>IFERROR(VLOOKUP(AN51,目的別資産分類変換表!$B$3:$C$16,2,FALSE),"")</f>
        <v/>
      </c>
      <c r="Y51" s="49" t="str">
        <f>IF(貼り付け用!Y51="","",貼り付け用!Y51)</f>
        <v/>
      </c>
      <c r="Z51" s="49" t="str">
        <f>IF(貼り付け用!Z51="","",貼り付け用!Z51)</f>
        <v/>
      </c>
      <c r="AA51" s="49" t="str">
        <f>IF(貼り付け用!AA51="","",貼り付け用!AA51)</f>
        <v/>
      </c>
      <c r="AB51" s="49" t="str">
        <f>IF(貼り付け用!AB51="","",貼り付け用!AB51)</f>
        <v/>
      </c>
      <c r="AC51" s="2" t="str">
        <f>IF(貼り付け用!AC51="","",貼り付け用!AC51)</f>
        <v/>
      </c>
      <c r="AD51" s="29" t="str">
        <f>IF(貼り付け用!AD51="","",貼り付け用!AD51)</f>
        <v/>
      </c>
      <c r="AE51" s="73" t="str">
        <f>IF(貼り付け用!AE51="","",貼り付け用!AE51)</f>
        <v/>
      </c>
      <c r="AF51" s="92" t="str">
        <f>IF(貼り付け用!AF51="","",貼り付け用!AF51)</f>
        <v/>
      </c>
      <c r="AG51" s="23" t="str">
        <f>IF(貼り付け用!AG51="","",貼り付け用!AG51)</f>
        <v/>
      </c>
      <c r="AH51" s="52" t="str">
        <f>IF(貼り付け用!AH51="","",貼り付け用!AH51)</f>
        <v/>
      </c>
      <c r="AI51" s="92" t="str">
        <f>IF(貼り付け用!AI51="","",貼り付け用!AI51)</f>
        <v/>
      </c>
      <c r="AJ51" s="52" t="str">
        <f>IF(貼り付け用!AJ51="","",貼り付け用!AJ51)</f>
        <v/>
      </c>
      <c r="AK51" s="111" t="str">
        <f t="shared" si="1"/>
        <v/>
      </c>
      <c r="AL51" s="49" t="str">
        <f>IF(貼り付け用!AL51="","",貼り付け用!AL51)</f>
        <v/>
      </c>
      <c r="AM51" s="49" t="str">
        <f>IF(貼り付け用!AM51="","",貼り付け用!AM51)</f>
        <v/>
      </c>
      <c r="AN51" s="49" t="str">
        <f>IF(貼り付け用!AN51="","",貼り付け用!AN51)</f>
        <v/>
      </c>
      <c r="AO51" s="49" t="str">
        <f>IF(貼り付け用!AO51="","",貼り付け用!AO51)</f>
        <v/>
      </c>
      <c r="AP51" s="49" t="str">
        <f>IF(貼り付け用!AP51="","",貼り付け用!AP51)</f>
        <v/>
      </c>
      <c r="AQ51" s="172"/>
      <c r="AR51" s="172"/>
      <c r="AS51" s="172"/>
      <c r="AT51" s="49" t="str">
        <f>IF(貼り付け用!AT51="","",貼り付け用!AT51)</f>
        <v/>
      </c>
      <c r="AU51" s="49" t="str">
        <f>IF(貼り付け用!AU51="","",貼り付け用!AU51)</f>
        <v/>
      </c>
    </row>
    <row r="52" spans="5:47" ht="24" customHeight="1">
      <c r="E52" s="2"/>
      <c r="F52" s="177" t="str">
        <f>IF(貼り付け用!F52="","",貼り付け用!F52)</f>
        <v/>
      </c>
      <c r="G52" s="49" t="str">
        <f>IF(貼り付け用!G52="","",貼り付け用!G52)</f>
        <v/>
      </c>
      <c r="H52" s="2" t="str">
        <f>IF(貼り付け用!H52="","",貼り付け用!H52)</f>
        <v/>
      </c>
      <c r="I52" s="2" t="str">
        <f>IF(貼り付け用!I52="","",貼り付け用!I52)</f>
        <v/>
      </c>
      <c r="J52" s="2" t="str">
        <f>IF(貼り付け用!J52="","",貼り付け用!J52)</f>
        <v/>
      </c>
      <c r="K52" s="2" t="str">
        <f>IF(貼り付け用!K52="","",貼り付け用!K52)</f>
        <v/>
      </c>
      <c r="L52" s="2" t="str">
        <f>IF(貼り付け用!L52="","",貼り付け用!L52)</f>
        <v/>
      </c>
      <c r="M52" s="33" t="str">
        <f>IFERROR(VLOOKUP(L52,コード表!$B:$G,2,FALSE),"")</f>
        <v/>
      </c>
      <c r="N52" s="33" t="str">
        <f>IFERROR(VLOOKUP(L52,コード表!$B:$G,3,FALSE),"")</f>
        <v/>
      </c>
      <c r="O52" s="2" t="str">
        <f>IF(貼り付け用!O52="","",貼り付け用!O52)</f>
        <v/>
      </c>
      <c r="P52" s="33" t="str">
        <f>IFERROR(VLOOKUP(L52,コード表!$B:$G,5,FALSE),"")</f>
        <v/>
      </c>
      <c r="Q52" s="2" t="str">
        <f>IF(貼り付け用!Q52="","",貼り付け用!Q52)</f>
        <v/>
      </c>
      <c r="R52" s="2" t="str">
        <f>IF(貼り付け用!R52="","",貼り付け用!R52)</f>
        <v/>
      </c>
      <c r="S52" s="2" t="str">
        <f>IF(貼り付け用!S52="","",貼り付け用!S52)</f>
        <v/>
      </c>
      <c r="T52" s="2" t="str">
        <f>IF(貼り付け用!T52="","",貼り付け用!T52)</f>
        <v/>
      </c>
      <c r="U52" s="33" t="str">
        <f>IFERROR(VLOOKUP(T52,コード表!$I:$K,2,FALSE),"")</f>
        <v/>
      </c>
      <c r="V52" s="33" t="str">
        <f>IFERROR(VLOOKUP(T52,コード表!$I:$K,3,FALSE),"")</f>
        <v/>
      </c>
      <c r="W52" s="2" t="str">
        <f>IF(貼り付け用!W52="","",貼り付け用!W52)</f>
        <v/>
      </c>
      <c r="X52" s="33" t="str">
        <f>IFERROR(VLOOKUP(AN52,目的別資産分類変換表!$B$3:$C$16,2,FALSE),"")</f>
        <v/>
      </c>
      <c r="Y52" s="49" t="str">
        <f>IF(貼り付け用!Y52="","",貼り付け用!Y52)</f>
        <v/>
      </c>
      <c r="Z52" s="49" t="str">
        <f>IF(貼り付け用!Z52="","",貼り付け用!Z52)</f>
        <v/>
      </c>
      <c r="AA52" s="49" t="str">
        <f>IF(貼り付け用!AA52="","",貼り付け用!AA52)</f>
        <v/>
      </c>
      <c r="AB52" s="49" t="str">
        <f>IF(貼り付け用!AB52="","",貼り付け用!AB52)</f>
        <v/>
      </c>
      <c r="AC52" s="2" t="str">
        <f>IF(貼り付け用!AC52="","",貼り付け用!AC52)</f>
        <v/>
      </c>
      <c r="AD52" s="29" t="str">
        <f>IF(貼り付け用!AD52="","",貼り付け用!AD52)</f>
        <v/>
      </c>
      <c r="AE52" s="73" t="str">
        <f>IF(貼り付け用!AE52="","",貼り付け用!AE52)</f>
        <v/>
      </c>
      <c r="AF52" s="92" t="str">
        <f>IF(貼り付け用!AF52="","",貼り付け用!AF52)</f>
        <v/>
      </c>
      <c r="AG52" s="23" t="str">
        <f>IF(貼り付け用!AG52="","",貼り付け用!AG52)</f>
        <v/>
      </c>
      <c r="AH52" s="52" t="str">
        <f>IF(貼り付け用!AH52="","",貼り付け用!AH52)</f>
        <v/>
      </c>
      <c r="AI52" s="92" t="str">
        <f>IF(貼り付け用!AI52="","",貼り付け用!AI52)</f>
        <v/>
      </c>
      <c r="AJ52" s="52" t="str">
        <f>IF(貼り付け用!AJ52="","",貼り付け用!AJ52)</f>
        <v/>
      </c>
      <c r="AK52" s="111" t="str">
        <f t="shared" si="1"/>
        <v/>
      </c>
      <c r="AL52" s="49" t="str">
        <f>IF(貼り付け用!AL52="","",貼り付け用!AL52)</f>
        <v/>
      </c>
      <c r="AM52" s="49" t="str">
        <f>IF(貼り付け用!AM52="","",貼り付け用!AM52)</f>
        <v/>
      </c>
      <c r="AN52" s="49" t="str">
        <f>IF(貼り付け用!AN52="","",貼り付け用!AN52)</f>
        <v/>
      </c>
      <c r="AO52" s="49" t="str">
        <f>IF(貼り付け用!AO52="","",貼り付け用!AO52)</f>
        <v/>
      </c>
      <c r="AP52" s="49" t="str">
        <f>IF(貼り付け用!AP52="","",貼り付け用!AP52)</f>
        <v/>
      </c>
      <c r="AQ52" s="172"/>
      <c r="AR52" s="172"/>
      <c r="AS52" s="172"/>
      <c r="AT52" s="49" t="str">
        <f>IF(貼り付け用!AT52="","",貼り付け用!AT52)</f>
        <v/>
      </c>
      <c r="AU52" s="49" t="str">
        <f>IF(貼り付け用!AU52="","",貼り付け用!AU52)</f>
        <v/>
      </c>
    </row>
  </sheetData>
  <mergeCells count="30">
    <mergeCell ref="E7:E8"/>
    <mergeCell ref="F7:F8"/>
    <mergeCell ref="I7:I8"/>
    <mergeCell ref="AT7:AT8"/>
    <mergeCell ref="G7:G8"/>
    <mergeCell ref="H7:H8"/>
    <mergeCell ref="J7:J8"/>
    <mergeCell ref="K7:K8"/>
    <mergeCell ref="W7:W8"/>
    <mergeCell ref="Z7:Z8"/>
    <mergeCell ref="AL7:AL8"/>
    <mergeCell ref="AF7:AF8"/>
    <mergeCell ref="AM7:AM8"/>
    <mergeCell ref="AN7:AS7"/>
    <mergeCell ref="AJ7:AJ8"/>
    <mergeCell ref="AZ7:AZ8"/>
    <mergeCell ref="AU7:AU8"/>
    <mergeCell ref="AV7:AV8"/>
    <mergeCell ref="AW7:AW8"/>
    <mergeCell ref="X7:X8"/>
    <mergeCell ref="AC7:AC8"/>
    <mergeCell ref="AG7:AG8"/>
    <mergeCell ref="AX7:AX8"/>
    <mergeCell ref="AY7:AY8"/>
    <mergeCell ref="AE7:AE8"/>
    <mergeCell ref="AD7:AD8"/>
    <mergeCell ref="AH7:AI7"/>
    <mergeCell ref="AA7:AA8"/>
    <mergeCell ref="AB7:AB8"/>
    <mergeCell ref="AK7:AK8"/>
  </mergeCells>
  <phoneticPr fontId="2"/>
  <conditionalFormatting sqref="AF9:AF52">
    <cfRule type="expression" dxfId="7" priority="8">
      <formula>#REF!&gt;0</formula>
    </cfRule>
  </conditionalFormatting>
  <conditionalFormatting sqref="AF9:AF52">
    <cfRule type="expression" dxfId="6" priority="9">
      <formula>#REF!="●"</formula>
    </cfRule>
  </conditionalFormatting>
  <conditionalFormatting sqref="AI9:AI52">
    <cfRule type="expression" dxfId="5" priority="1">
      <formula>#REF!&gt;0</formula>
    </cfRule>
  </conditionalFormatting>
  <conditionalFormatting sqref="AI9:AI52">
    <cfRule type="expression" dxfId="4" priority="2">
      <formula>#REF!="●"</formula>
    </cfRule>
  </conditionalFormatting>
  <pageMargins left="0.70866141732283472" right="0.70866141732283472" top="0.74803149606299213" bottom="0.74803149606299213" header="0.31496062992125984" footer="0.31496062992125984"/>
  <pageSetup paperSize="8" scale="3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showGridLines="0" topLeftCell="J2" zoomScale="80" zoomScaleNormal="80" zoomScaleSheetLayoutView="90" workbookViewId="0">
      <selection activeCell="J9" sqref="J9"/>
    </sheetView>
  </sheetViews>
  <sheetFormatPr defaultRowHeight="24" customHeight="1" outlineLevelCol="1"/>
  <cols>
    <col min="1" max="1" width="1.625" hidden="1" customWidth="1"/>
    <col min="2" max="2" width="7" hidden="1" customWidth="1"/>
    <col min="3" max="3" width="14" hidden="1" customWidth="1"/>
    <col min="4" max="4" width="10.625" hidden="1" customWidth="1"/>
    <col min="5" max="6" width="10.875" hidden="1" customWidth="1"/>
    <col min="7" max="8" width="0" hidden="1" customWidth="1"/>
    <col min="9" max="9" width="12.5" hidden="1" customWidth="1"/>
    <col min="10" max="10" width="10.875" customWidth="1"/>
    <col min="11" max="11" width="10.875" hidden="1" customWidth="1"/>
    <col min="12" max="12" width="11.25" hidden="1" customWidth="1"/>
    <col min="13" max="14" width="11.25" customWidth="1"/>
    <col min="15" max="15" width="11.25" hidden="1" customWidth="1"/>
    <col min="16" max="16" width="11.25" customWidth="1"/>
    <col min="17" max="19" width="11.25" hidden="1" customWidth="1"/>
    <col min="20" max="20" width="9.125" style="28" hidden="1" customWidth="1"/>
    <col min="21" max="21" width="9.125" customWidth="1"/>
    <col min="22" max="22" width="9.5" customWidth="1"/>
    <col min="23" max="23" width="8.875" hidden="1" customWidth="1"/>
    <col min="24" max="24" width="8.75" customWidth="1"/>
    <col min="25" max="25" width="18.625" hidden="1" customWidth="1"/>
    <col min="26" max="26" width="12.375" hidden="1" customWidth="1"/>
    <col min="27" max="27" width="11" hidden="1" customWidth="1"/>
    <col min="28" max="28" width="0" hidden="1" customWidth="1"/>
    <col min="29" max="29" width="8.875" hidden="1" customWidth="1"/>
    <col min="30" max="30" width="9.875" hidden="1" customWidth="1"/>
    <col min="31" max="31" width="17.875" hidden="1" customWidth="1"/>
    <col min="32" max="32" width="11.375" style="25" hidden="1" customWidth="1"/>
    <col min="33" max="33" width="14.375" style="25" hidden="1" customWidth="1"/>
    <col min="34" max="35" width="0" hidden="1" customWidth="1"/>
    <col min="36" max="36" width="11.375" style="25" hidden="1" customWidth="1"/>
    <col min="37" max="37" width="11.375" style="25" customWidth="1"/>
    <col min="38" max="38" width="10.375" style="25" hidden="1" customWidth="1"/>
    <col min="39" max="46" width="8.875" hidden="1" customWidth="1"/>
    <col min="47" max="47" width="9" hidden="1" customWidth="1"/>
    <col min="48" max="52" width="9" hidden="1" customWidth="1" outlineLevel="1"/>
    <col min="53" max="53" width="8.875" collapsed="1"/>
  </cols>
  <sheetData>
    <row r="1" spans="1:52" ht="20.25" customHeight="1" thickBot="1">
      <c r="A1" s="3" t="s">
        <v>250</v>
      </c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4"/>
      <c r="AG1" s="24"/>
      <c r="AH1" s="1"/>
      <c r="AI1" s="1"/>
      <c r="AJ1" s="24"/>
      <c r="AK1" s="24"/>
      <c r="AL1" s="24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2" ht="26.25" customHeight="1" thickBot="1">
      <c r="A2" s="3"/>
      <c r="B2" s="34" t="s">
        <v>249</v>
      </c>
      <c r="C2" s="93" t="s">
        <v>394</v>
      </c>
      <c r="D2" s="1"/>
      <c r="E2" s="1"/>
      <c r="F2" s="69" t="s">
        <v>114</v>
      </c>
      <c r="G2" s="76" t="s">
        <v>105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1"/>
      <c r="AQ2" s="1"/>
      <c r="AR2" s="1"/>
      <c r="AS2" s="1"/>
      <c r="AT2" s="1"/>
      <c r="AU2" s="1"/>
      <c r="AV2" s="1"/>
      <c r="AW2" s="1"/>
      <c r="AX2" s="1"/>
    </row>
    <row r="3" spans="1:52" ht="22.5" customHeight="1" thickBot="1">
      <c r="A3" s="3"/>
      <c r="B3" s="34" t="s">
        <v>0</v>
      </c>
      <c r="C3" s="93">
        <v>20150331</v>
      </c>
      <c r="D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7"/>
      <c r="W3" s="1"/>
      <c r="X3" s="1"/>
      <c r="Y3" s="2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2" s="32" customFormat="1">
      <c r="A4" s="30"/>
      <c r="B4" s="30"/>
      <c r="C4" s="31"/>
      <c r="D4" s="70" t="s">
        <v>396</v>
      </c>
      <c r="E4" s="53">
        <v>1</v>
      </c>
      <c r="F4" s="53">
        <v>2</v>
      </c>
      <c r="G4" s="53">
        <v>3</v>
      </c>
      <c r="H4" s="53">
        <v>4</v>
      </c>
      <c r="I4" s="53">
        <v>5</v>
      </c>
      <c r="J4" s="53">
        <v>6</v>
      </c>
      <c r="K4" s="53">
        <v>7</v>
      </c>
      <c r="L4" s="53">
        <v>8</v>
      </c>
      <c r="M4" s="53">
        <v>9</v>
      </c>
      <c r="N4" s="53">
        <v>10</v>
      </c>
      <c r="O4" s="53">
        <v>11</v>
      </c>
      <c r="P4" s="53">
        <v>12</v>
      </c>
      <c r="Q4" s="53">
        <v>13</v>
      </c>
      <c r="R4" s="53">
        <v>14</v>
      </c>
      <c r="S4" s="53">
        <v>15</v>
      </c>
      <c r="T4" s="53">
        <v>16</v>
      </c>
      <c r="U4" s="53">
        <v>17</v>
      </c>
      <c r="V4" s="53">
        <v>18</v>
      </c>
      <c r="W4" s="53">
        <v>19</v>
      </c>
      <c r="X4" s="53">
        <v>20</v>
      </c>
      <c r="Y4" s="53">
        <v>21</v>
      </c>
      <c r="Z4" s="53">
        <v>22</v>
      </c>
      <c r="AA4" s="53">
        <v>23</v>
      </c>
      <c r="AB4" s="53">
        <v>24</v>
      </c>
      <c r="AC4" s="53">
        <v>25</v>
      </c>
      <c r="AD4" s="53">
        <v>26</v>
      </c>
      <c r="AE4" s="53">
        <v>27</v>
      </c>
      <c r="AF4" s="53">
        <v>28</v>
      </c>
      <c r="AG4" s="53">
        <v>29</v>
      </c>
      <c r="AH4" s="53">
        <v>30</v>
      </c>
      <c r="AI4" s="53">
        <v>31</v>
      </c>
      <c r="AJ4" s="53">
        <v>32</v>
      </c>
      <c r="AK4" s="53">
        <v>33</v>
      </c>
      <c r="AL4" s="53">
        <v>34</v>
      </c>
      <c r="AM4" s="53">
        <v>35</v>
      </c>
      <c r="AN4" s="53">
        <v>36</v>
      </c>
      <c r="AO4" s="53">
        <v>37</v>
      </c>
      <c r="AP4" s="53">
        <v>38</v>
      </c>
      <c r="AQ4" s="53">
        <v>39</v>
      </c>
      <c r="AR4" s="53">
        <v>40</v>
      </c>
      <c r="AS4" s="53">
        <v>41</v>
      </c>
      <c r="AT4" s="53">
        <v>42</v>
      </c>
      <c r="AU4" s="53">
        <v>43</v>
      </c>
      <c r="AV4" s="53"/>
      <c r="AW4" s="53"/>
      <c r="AX4" s="53"/>
      <c r="AY4" s="53"/>
      <c r="AZ4" s="53"/>
    </row>
    <row r="5" spans="1:52" s="32" customFormat="1" ht="27" customHeight="1">
      <c r="A5" s="30"/>
      <c r="B5" s="30"/>
      <c r="C5" s="31"/>
      <c r="D5" s="70" t="s">
        <v>109</v>
      </c>
      <c r="E5" s="53" t="s">
        <v>104</v>
      </c>
      <c r="F5" s="53" t="s">
        <v>107</v>
      </c>
      <c r="G5" s="53" t="s">
        <v>44</v>
      </c>
      <c r="H5" s="53" t="s">
        <v>116</v>
      </c>
      <c r="I5" s="53" t="s">
        <v>104</v>
      </c>
      <c r="J5" s="53" t="s">
        <v>106</v>
      </c>
      <c r="K5" s="53" t="s">
        <v>105</v>
      </c>
      <c r="L5" s="53" t="s">
        <v>104</v>
      </c>
      <c r="M5" s="53" t="s">
        <v>105</v>
      </c>
      <c r="N5" s="53" t="s">
        <v>105</v>
      </c>
      <c r="O5" s="53" t="s">
        <v>105</v>
      </c>
      <c r="P5" s="53" t="s">
        <v>105</v>
      </c>
      <c r="Q5" s="53" t="s">
        <v>105</v>
      </c>
      <c r="R5" s="53" t="s">
        <v>107</v>
      </c>
      <c r="S5" s="53" t="s">
        <v>105</v>
      </c>
      <c r="T5" s="53" t="s">
        <v>104</v>
      </c>
      <c r="U5" s="53" t="s">
        <v>105</v>
      </c>
      <c r="V5" s="53" t="s">
        <v>105</v>
      </c>
      <c r="W5" s="53" t="s">
        <v>104</v>
      </c>
      <c r="X5" s="53" t="s">
        <v>105</v>
      </c>
      <c r="Y5" s="53" t="s">
        <v>44</v>
      </c>
      <c r="Z5" s="53" t="s">
        <v>44</v>
      </c>
      <c r="AA5" s="53" t="s">
        <v>44</v>
      </c>
      <c r="AB5" s="53" t="s">
        <v>44</v>
      </c>
      <c r="AC5" s="53" t="s">
        <v>107</v>
      </c>
      <c r="AD5" s="53" t="s">
        <v>107</v>
      </c>
      <c r="AE5" s="53" t="s">
        <v>108</v>
      </c>
      <c r="AF5" s="53" t="s">
        <v>44</v>
      </c>
      <c r="AG5" s="53" t="s">
        <v>104</v>
      </c>
      <c r="AH5" s="53" t="s">
        <v>104</v>
      </c>
      <c r="AI5" s="53" t="s">
        <v>105</v>
      </c>
      <c r="AJ5" s="53" t="s">
        <v>104</v>
      </c>
      <c r="AK5" s="53" t="s">
        <v>105</v>
      </c>
      <c r="AL5" s="53" t="s">
        <v>44</v>
      </c>
      <c r="AM5" s="53" t="s">
        <v>44</v>
      </c>
      <c r="AN5" s="53" t="s">
        <v>44</v>
      </c>
      <c r="AO5" s="53" t="s">
        <v>44</v>
      </c>
      <c r="AP5" s="53" t="s">
        <v>44</v>
      </c>
      <c r="AQ5" s="53" t="s">
        <v>44</v>
      </c>
      <c r="AR5" s="53" t="s">
        <v>44</v>
      </c>
      <c r="AS5" s="53" t="s">
        <v>44</v>
      </c>
      <c r="AT5" s="53" t="s">
        <v>44</v>
      </c>
      <c r="AU5" s="53" t="s">
        <v>44</v>
      </c>
      <c r="AV5" s="53" t="s">
        <v>274</v>
      </c>
      <c r="AW5" s="53" t="s">
        <v>274</v>
      </c>
      <c r="AX5" s="53" t="s">
        <v>274</v>
      </c>
      <c r="AY5" s="53" t="s">
        <v>274</v>
      </c>
      <c r="AZ5" s="53" t="s">
        <v>274</v>
      </c>
    </row>
    <row r="6" spans="1:52" s="32" customFormat="1" ht="25.5" customHeight="1">
      <c r="A6" s="30"/>
      <c r="B6" s="30"/>
      <c r="C6" s="31"/>
      <c r="D6" s="70" t="s">
        <v>110</v>
      </c>
      <c r="E6" s="64">
        <v>100</v>
      </c>
      <c r="F6" s="64">
        <v>100</v>
      </c>
      <c r="G6" s="64">
        <v>2</v>
      </c>
      <c r="H6" s="64">
        <v>18</v>
      </c>
      <c r="I6" s="64">
        <v>3</v>
      </c>
      <c r="J6" s="64">
        <v>100</v>
      </c>
      <c r="K6" s="64">
        <v>100</v>
      </c>
      <c r="L6" s="64">
        <v>100</v>
      </c>
      <c r="M6" s="65"/>
      <c r="N6" s="65"/>
      <c r="O6" s="65"/>
      <c r="P6" s="65"/>
      <c r="Q6" s="65"/>
      <c r="R6" s="64">
        <v>100</v>
      </c>
      <c r="S6" s="64">
        <v>100</v>
      </c>
      <c r="T6" s="50">
        <v>20</v>
      </c>
      <c r="U6" s="65"/>
      <c r="V6" s="51"/>
      <c r="W6" s="64">
        <v>3</v>
      </c>
      <c r="X6" s="64"/>
      <c r="Y6" s="66"/>
      <c r="Z6" s="64"/>
      <c r="AA6" s="64"/>
      <c r="AB6" s="64"/>
      <c r="AC6" s="64">
        <v>100</v>
      </c>
      <c r="AD6" s="64">
        <v>15</v>
      </c>
      <c r="AE6" s="64">
        <v>8</v>
      </c>
      <c r="AF6" s="64"/>
      <c r="AG6" s="64">
        <v>15</v>
      </c>
      <c r="AH6" s="53">
        <v>14</v>
      </c>
      <c r="AI6" s="53"/>
      <c r="AJ6" s="64">
        <v>15</v>
      </c>
      <c r="AK6" s="64"/>
      <c r="AL6" s="64"/>
      <c r="AM6" s="64"/>
      <c r="AN6" s="67"/>
      <c r="AO6" s="68"/>
      <c r="AP6" s="68"/>
      <c r="AQ6" s="68"/>
      <c r="AR6" s="68"/>
      <c r="AS6" s="66"/>
      <c r="AT6" s="64"/>
      <c r="AU6" s="64"/>
      <c r="AV6" s="64"/>
      <c r="AW6" s="64"/>
      <c r="AX6" s="64"/>
      <c r="AY6" s="64"/>
      <c r="AZ6" s="64"/>
    </row>
    <row r="7" spans="1:52" ht="24" customHeight="1">
      <c r="A7" s="1"/>
      <c r="B7" s="1"/>
      <c r="C7" s="4"/>
      <c r="D7" s="4"/>
      <c r="E7" s="182" t="s">
        <v>101</v>
      </c>
      <c r="F7" s="182" t="s">
        <v>59</v>
      </c>
      <c r="G7" s="182" t="s">
        <v>112</v>
      </c>
      <c r="H7" s="182" t="s">
        <v>111</v>
      </c>
      <c r="I7" s="182" t="s">
        <v>1</v>
      </c>
      <c r="J7" s="182" t="s">
        <v>60</v>
      </c>
      <c r="K7" s="182" t="s">
        <v>61</v>
      </c>
      <c r="L7" s="54" t="s">
        <v>2</v>
      </c>
      <c r="M7" s="55"/>
      <c r="N7" s="55"/>
      <c r="O7" s="55"/>
      <c r="P7" s="55"/>
      <c r="Q7" s="55"/>
      <c r="R7" s="55"/>
      <c r="S7" s="56"/>
      <c r="T7" s="57" t="s">
        <v>3</v>
      </c>
      <c r="U7" s="58"/>
      <c r="V7" s="59"/>
      <c r="W7" s="182" t="s">
        <v>6</v>
      </c>
      <c r="X7" s="182" t="s">
        <v>102</v>
      </c>
      <c r="Y7" s="176" t="s">
        <v>62</v>
      </c>
      <c r="Z7" s="182" t="s">
        <v>4</v>
      </c>
      <c r="AA7" s="182" t="s">
        <v>117</v>
      </c>
      <c r="AB7" s="182" t="s">
        <v>10</v>
      </c>
      <c r="AC7" s="182" t="s">
        <v>8</v>
      </c>
      <c r="AD7" s="182" t="s">
        <v>11</v>
      </c>
      <c r="AE7" s="182" t="s">
        <v>5</v>
      </c>
      <c r="AF7" s="178" t="s">
        <v>442</v>
      </c>
      <c r="AG7" s="178" t="s">
        <v>441</v>
      </c>
      <c r="AH7" s="187" t="s">
        <v>13</v>
      </c>
      <c r="AI7" s="187"/>
      <c r="AJ7" s="180" t="s">
        <v>398</v>
      </c>
      <c r="AK7" s="178" t="s">
        <v>272</v>
      </c>
      <c r="AL7" s="182" t="s">
        <v>270</v>
      </c>
      <c r="AM7" s="182" t="s">
        <v>7</v>
      </c>
      <c r="AN7" s="184" t="s">
        <v>52</v>
      </c>
      <c r="AO7" s="185"/>
      <c r="AP7" s="185"/>
      <c r="AQ7" s="185"/>
      <c r="AR7" s="185"/>
      <c r="AS7" s="186"/>
      <c r="AT7" s="182" t="s">
        <v>9</v>
      </c>
      <c r="AU7" s="178" t="s">
        <v>346</v>
      </c>
      <c r="AV7" s="178"/>
      <c r="AW7" s="178"/>
      <c r="AX7" s="178"/>
      <c r="AY7" s="178"/>
      <c r="AZ7" s="178"/>
    </row>
    <row r="8" spans="1:52" ht="24" customHeight="1">
      <c r="A8" s="1"/>
      <c r="B8" s="1"/>
      <c r="C8" s="4"/>
      <c r="D8" s="4"/>
      <c r="E8" s="183"/>
      <c r="F8" s="183"/>
      <c r="G8" s="183"/>
      <c r="H8" s="183"/>
      <c r="I8" s="183"/>
      <c r="J8" s="183"/>
      <c r="K8" s="183"/>
      <c r="L8" s="174" t="s">
        <v>99</v>
      </c>
      <c r="M8" s="175" t="s">
        <v>51</v>
      </c>
      <c r="N8" s="175" t="s">
        <v>45</v>
      </c>
      <c r="O8" s="175" t="s">
        <v>46</v>
      </c>
      <c r="P8" s="175" t="s">
        <v>47</v>
      </c>
      <c r="Q8" s="175" t="s">
        <v>48</v>
      </c>
      <c r="R8" s="175" t="s">
        <v>49</v>
      </c>
      <c r="S8" s="175" t="s">
        <v>50</v>
      </c>
      <c r="T8" s="63" t="s">
        <v>92</v>
      </c>
      <c r="U8" s="175" t="s">
        <v>122</v>
      </c>
      <c r="V8" s="175" t="s">
        <v>12</v>
      </c>
      <c r="W8" s="183"/>
      <c r="X8" s="183"/>
      <c r="Y8" s="174" t="s">
        <v>63</v>
      </c>
      <c r="Z8" s="183"/>
      <c r="AA8" s="183"/>
      <c r="AB8" s="183"/>
      <c r="AC8" s="183"/>
      <c r="AD8" s="183"/>
      <c r="AE8" s="183"/>
      <c r="AF8" s="179"/>
      <c r="AG8" s="179"/>
      <c r="AH8" s="174" t="s">
        <v>13</v>
      </c>
      <c r="AI8" s="174" t="s">
        <v>14</v>
      </c>
      <c r="AJ8" s="181"/>
      <c r="AK8" s="179"/>
      <c r="AL8" s="183"/>
      <c r="AM8" s="183"/>
      <c r="AN8" s="175" t="s">
        <v>53</v>
      </c>
      <c r="AO8" s="175" t="s">
        <v>54</v>
      </c>
      <c r="AP8" s="175" t="s">
        <v>55</v>
      </c>
      <c r="AQ8" s="171" t="s">
        <v>56</v>
      </c>
      <c r="AR8" s="171" t="s">
        <v>57</v>
      </c>
      <c r="AS8" s="171" t="s">
        <v>58</v>
      </c>
      <c r="AT8" s="183"/>
      <c r="AU8" s="179"/>
      <c r="AV8" s="179"/>
      <c r="AW8" s="179"/>
      <c r="AX8" s="179"/>
      <c r="AY8" s="179"/>
      <c r="AZ8" s="179"/>
    </row>
    <row r="9" spans="1:52" ht="24" customHeight="1">
      <c r="A9" s="19"/>
      <c r="B9" s="5"/>
      <c r="C9" s="6"/>
      <c r="D9" s="6"/>
      <c r="E9" s="2"/>
      <c r="F9" s="177"/>
      <c r="G9" s="49"/>
      <c r="H9" s="2"/>
      <c r="I9" s="2"/>
      <c r="J9" s="2" t="str">
        <f>IF(集計用!J9="","",集計用!J9)</f>
        <v>絵画</v>
      </c>
      <c r="K9" s="2"/>
      <c r="L9" s="2"/>
      <c r="M9" s="33" t="b">
        <f>貼り付け用!M9=集計用!M9</f>
        <v>1</v>
      </c>
      <c r="N9" s="33" t="b">
        <f>貼り付け用!N9=集計用!N9</f>
        <v>1</v>
      </c>
      <c r="O9" s="2" t="b">
        <f>貼り付け用!O9=集計用!O9</f>
        <v>1</v>
      </c>
      <c r="P9" s="33" t="b">
        <f>貼り付け用!P9=集計用!P9</f>
        <v>1</v>
      </c>
      <c r="Q9" s="2" t="b">
        <f>貼り付け用!Q9=集計用!Q9</f>
        <v>1</v>
      </c>
      <c r="R9" s="2" t="b">
        <f>貼り付け用!R9=集計用!R9</f>
        <v>1</v>
      </c>
      <c r="S9" s="2" t="b">
        <f>貼り付け用!S9=集計用!S9</f>
        <v>1</v>
      </c>
      <c r="T9" s="2" t="b">
        <f>貼り付け用!T9=集計用!T9</f>
        <v>1</v>
      </c>
      <c r="U9" s="33" t="b">
        <f>貼り付け用!U9=集計用!U9</f>
        <v>1</v>
      </c>
      <c r="V9" s="33" t="b">
        <f>貼り付け用!V9=集計用!V9</f>
        <v>1</v>
      </c>
      <c r="W9" s="2" t="b">
        <f>貼り付け用!W9=集計用!W9</f>
        <v>1</v>
      </c>
      <c r="X9" s="33" t="b">
        <f>貼り付け用!X9=集計用!X9</f>
        <v>1</v>
      </c>
      <c r="Y9" s="49" t="b">
        <f>貼り付け用!Y9=集計用!Y9</f>
        <v>1</v>
      </c>
      <c r="Z9" s="49" t="b">
        <f>貼り付け用!Z9=集計用!Z9</f>
        <v>1</v>
      </c>
      <c r="AA9" s="49" t="b">
        <f>貼り付け用!AA9=集計用!AA9</f>
        <v>1</v>
      </c>
      <c r="AB9" s="49" t="b">
        <f>貼り付け用!AB9=集計用!AB9</f>
        <v>1</v>
      </c>
      <c r="AC9" s="2" t="b">
        <f>貼り付け用!AC9=集計用!AC9</f>
        <v>1</v>
      </c>
      <c r="AD9" s="29" t="b">
        <f>貼り付け用!AD9=集計用!AD9</f>
        <v>1</v>
      </c>
      <c r="AE9" s="73" t="b">
        <f>貼り付け用!AE9=集計用!AE9</f>
        <v>1</v>
      </c>
      <c r="AF9" s="92" t="b">
        <f>貼り付け用!AF9=集計用!AF9</f>
        <v>1</v>
      </c>
      <c r="AG9" s="23" t="b">
        <f>貼り付け用!AG9=集計用!AG9</f>
        <v>1</v>
      </c>
      <c r="AH9" s="52" t="b">
        <f>貼り付け用!AH9=集計用!AH9</f>
        <v>1</v>
      </c>
      <c r="AI9" s="92" t="b">
        <f>貼り付け用!AI9=集計用!AI9</f>
        <v>1</v>
      </c>
      <c r="AJ9" s="52" t="b">
        <f>貼り付け用!AJ9=集計用!AJ9</f>
        <v>1</v>
      </c>
      <c r="AK9" s="111" t="b">
        <f>貼り付け用!AK9=集計用!AK9</f>
        <v>1</v>
      </c>
      <c r="AL9" s="49"/>
      <c r="AM9" s="49"/>
      <c r="AN9" s="49"/>
      <c r="AO9" s="49"/>
      <c r="AP9" s="49"/>
      <c r="AQ9" s="172"/>
      <c r="AR9" s="172"/>
      <c r="AS9" s="172"/>
      <c r="AT9" s="49"/>
      <c r="AU9" s="49"/>
      <c r="AV9" s="23"/>
      <c r="AW9" s="23"/>
      <c r="AX9" s="23"/>
      <c r="AY9" s="23"/>
      <c r="AZ9" s="23"/>
    </row>
    <row r="10" spans="1:52" ht="24" customHeight="1">
      <c r="A10" s="19"/>
      <c r="B10" s="5"/>
      <c r="C10" s="6"/>
      <c r="D10" s="6"/>
      <c r="E10" s="2"/>
      <c r="F10" s="177" t="str">
        <f>IF(貼り付け用!F10="","",貼り付け用!F10)</f>
        <v>壬生町立壬生中央公民館</v>
      </c>
      <c r="G10" s="49" t="str">
        <f>IF(貼り付け用!G10="","",貼り付け用!G10)</f>
        <v/>
      </c>
      <c r="H10" s="2" t="str">
        <f>IF(貼り付け用!H10="","",貼り付け用!H10)</f>
        <v/>
      </c>
      <c r="I10" s="2" t="str">
        <f>IF(貼り付け用!I10="","",貼り付け用!I10)</f>
        <v/>
      </c>
      <c r="J10" s="2" t="str">
        <f>IF(集計用!J10="","",集計用!J10)</f>
        <v>絵画</v>
      </c>
      <c r="K10" s="2"/>
      <c r="L10" s="2"/>
      <c r="M10" s="33" t="b">
        <f>貼り付け用!M10=集計用!M10</f>
        <v>1</v>
      </c>
      <c r="N10" s="33" t="b">
        <f>貼り付け用!N10=集計用!N10</f>
        <v>1</v>
      </c>
      <c r="O10" s="2" t="b">
        <f>貼り付け用!O10=集計用!O10</f>
        <v>1</v>
      </c>
      <c r="P10" s="33" t="b">
        <f>貼り付け用!P10=集計用!P10</f>
        <v>1</v>
      </c>
      <c r="Q10" s="2" t="b">
        <f>貼り付け用!Q10=集計用!Q10</f>
        <v>1</v>
      </c>
      <c r="R10" s="2" t="b">
        <f>貼り付け用!R10=集計用!R10</f>
        <v>1</v>
      </c>
      <c r="S10" s="2" t="b">
        <f>貼り付け用!S10=集計用!S10</f>
        <v>1</v>
      </c>
      <c r="T10" s="2" t="b">
        <f>貼り付け用!T10=集計用!T10</f>
        <v>1</v>
      </c>
      <c r="U10" s="33" t="b">
        <f>貼り付け用!U10=集計用!U10</f>
        <v>1</v>
      </c>
      <c r="V10" s="33" t="b">
        <f>貼り付け用!V10=集計用!V10</f>
        <v>1</v>
      </c>
      <c r="W10" s="2" t="b">
        <f>貼り付け用!W10=集計用!W10</f>
        <v>1</v>
      </c>
      <c r="X10" s="33" t="b">
        <f>貼り付け用!X10=集計用!X10</f>
        <v>1</v>
      </c>
      <c r="Y10" s="49" t="b">
        <f>貼り付け用!Y10=集計用!Y10</f>
        <v>1</v>
      </c>
      <c r="Z10" s="49" t="b">
        <f>貼り付け用!Z10=集計用!Z10</f>
        <v>1</v>
      </c>
      <c r="AA10" s="49" t="b">
        <f>貼り付け用!AA10=集計用!AA10</f>
        <v>1</v>
      </c>
      <c r="AB10" s="49" t="b">
        <f>貼り付け用!AB10=集計用!AB10</f>
        <v>1</v>
      </c>
      <c r="AC10" s="2" t="b">
        <f>貼り付け用!AC10=集計用!AC10</f>
        <v>1</v>
      </c>
      <c r="AD10" s="29" t="b">
        <f>貼り付け用!AD10=集計用!AD10</f>
        <v>1</v>
      </c>
      <c r="AE10" s="73" t="b">
        <f>貼り付け用!AE10=集計用!AE10</f>
        <v>1</v>
      </c>
      <c r="AF10" s="92" t="b">
        <f>貼り付け用!AF10=集計用!AF10</f>
        <v>1</v>
      </c>
      <c r="AG10" s="23" t="b">
        <f>貼り付け用!AG10=集計用!AG10</f>
        <v>1</v>
      </c>
      <c r="AH10" s="52" t="b">
        <f>貼り付け用!AH10=集計用!AH10</f>
        <v>1</v>
      </c>
      <c r="AI10" s="92" t="b">
        <f>貼り付け用!AI10=集計用!AI10</f>
        <v>1</v>
      </c>
      <c r="AJ10" s="52" t="b">
        <f>貼り付け用!AJ10=集計用!AJ10</f>
        <v>1</v>
      </c>
      <c r="AK10" s="111" t="b">
        <f>貼り付け用!AK10=集計用!AK10</f>
        <v>1</v>
      </c>
      <c r="AL10" s="49" t="str">
        <f>IF(貼り付け用!AL10="","",貼り付け用!AL10)</f>
        <v>一般会計等</v>
      </c>
      <c r="AM10" s="49" t="str">
        <f>IF(貼り付け用!AM10="","",貼り付け用!AM10)</f>
        <v>一般会計</v>
      </c>
      <c r="AN10" s="49" t="str">
        <f>IF(貼り付け用!AN10="","",貼り付け用!AN10)</f>
        <v>教育費</v>
      </c>
      <c r="AO10" s="49" t="str">
        <f>IF(貼り付け用!AO10="","",貼り付け用!AO10)</f>
        <v/>
      </c>
      <c r="AP10" s="49" t="str">
        <f>IF(貼り付け用!AP10="","",貼り付け用!AP10)</f>
        <v/>
      </c>
      <c r="AQ10" s="172"/>
      <c r="AR10" s="172"/>
      <c r="AS10" s="172"/>
      <c r="AT10" s="49" t="str">
        <f>IF(貼り付け用!AT10="","",貼り付け用!AT10)</f>
        <v/>
      </c>
      <c r="AU10" s="49" t="str">
        <f>IF(貼り付け用!AU10="","",貼り付け用!AU10)</f>
        <v/>
      </c>
      <c r="AV10" s="23"/>
      <c r="AW10" s="23"/>
      <c r="AX10" s="23"/>
      <c r="AY10" s="23"/>
      <c r="AZ10" s="23"/>
    </row>
    <row r="11" spans="1:52" ht="24" customHeight="1">
      <c r="A11" s="19"/>
      <c r="B11" s="5"/>
      <c r="C11" s="6"/>
      <c r="D11" s="6"/>
      <c r="E11" s="2"/>
      <c r="F11" s="177" t="str">
        <f>IF(貼り付け用!F11="","",貼り付け用!F11)</f>
        <v>壬生町立歴史民俗資料館</v>
      </c>
      <c r="G11" s="49" t="str">
        <f>IF(貼り付け用!G11="","",貼り付け用!G11)</f>
        <v/>
      </c>
      <c r="H11" s="2" t="str">
        <f>IF(貼り付け用!H11="","",貼り付け用!H11)</f>
        <v/>
      </c>
      <c r="I11" s="2" t="str">
        <f>IF(貼り付け用!I11="","",貼り付け用!I11)</f>
        <v/>
      </c>
      <c r="J11" s="2" t="str">
        <f>IF(集計用!J11="","",集計用!J11)</f>
        <v xml:space="preserve">染色作品① </v>
      </c>
      <c r="K11" s="2"/>
      <c r="L11" s="2"/>
      <c r="M11" s="33" t="b">
        <f>貼り付け用!M11=集計用!M11</f>
        <v>1</v>
      </c>
      <c r="N11" s="33" t="b">
        <f>貼り付け用!N11=集計用!N11</f>
        <v>1</v>
      </c>
      <c r="O11" s="2" t="b">
        <f>貼り付け用!O11=集計用!O11</f>
        <v>1</v>
      </c>
      <c r="P11" s="33" t="b">
        <f>貼り付け用!P11=集計用!P11</f>
        <v>1</v>
      </c>
      <c r="Q11" s="2" t="b">
        <f>貼り付け用!Q11=集計用!Q11</f>
        <v>1</v>
      </c>
      <c r="R11" s="2" t="b">
        <f>貼り付け用!R11=集計用!R11</f>
        <v>1</v>
      </c>
      <c r="S11" s="2" t="b">
        <f>貼り付け用!S11=集計用!S11</f>
        <v>1</v>
      </c>
      <c r="T11" s="2" t="b">
        <f>貼り付け用!T11=集計用!T11</f>
        <v>1</v>
      </c>
      <c r="U11" s="33" t="b">
        <f>貼り付け用!U11=集計用!U11</f>
        <v>1</v>
      </c>
      <c r="V11" s="33" t="b">
        <f>貼り付け用!V11=集計用!V11</f>
        <v>1</v>
      </c>
      <c r="W11" s="2" t="b">
        <f>貼り付け用!W11=集計用!W11</f>
        <v>1</v>
      </c>
      <c r="X11" s="33" t="b">
        <f>貼り付け用!X11=集計用!X11</f>
        <v>1</v>
      </c>
      <c r="Y11" s="49" t="b">
        <f>貼り付け用!Y11=集計用!Y11</f>
        <v>1</v>
      </c>
      <c r="Z11" s="49" t="b">
        <f>貼り付け用!Z11=集計用!Z11</f>
        <v>1</v>
      </c>
      <c r="AA11" s="49" t="b">
        <f>貼り付け用!AA11=集計用!AA11</f>
        <v>1</v>
      </c>
      <c r="AB11" s="49" t="b">
        <f>貼り付け用!AB11=集計用!AB11</f>
        <v>1</v>
      </c>
      <c r="AC11" s="2" t="b">
        <f>貼り付け用!AC11=集計用!AC11</f>
        <v>1</v>
      </c>
      <c r="AD11" s="29" t="b">
        <f>貼り付け用!AD11=集計用!AD11</f>
        <v>1</v>
      </c>
      <c r="AE11" s="73" t="b">
        <f>貼り付け用!AE11=集計用!AE11</f>
        <v>1</v>
      </c>
      <c r="AF11" s="92" t="b">
        <f>貼り付け用!AF11=集計用!AF11</f>
        <v>1</v>
      </c>
      <c r="AG11" s="23" t="b">
        <f>貼り付け用!AG11=集計用!AG11</f>
        <v>1</v>
      </c>
      <c r="AH11" s="52" t="b">
        <f>貼り付け用!AH11=集計用!AH11</f>
        <v>1</v>
      </c>
      <c r="AI11" s="92" t="b">
        <f>貼り付け用!AI11=集計用!AI11</f>
        <v>1</v>
      </c>
      <c r="AJ11" s="52" t="b">
        <f>貼り付け用!AJ11=集計用!AJ11</f>
        <v>1</v>
      </c>
      <c r="AK11" s="111" t="b">
        <f>貼り付け用!AK11=集計用!AK11</f>
        <v>1</v>
      </c>
      <c r="AL11" s="49" t="str">
        <f>IF(貼り付け用!AL11="","",貼り付け用!AL11)</f>
        <v>一般会計等</v>
      </c>
      <c r="AM11" s="49" t="str">
        <f>IF(貼り付け用!AM11="","",貼り付け用!AM11)</f>
        <v>一般会計</v>
      </c>
      <c r="AN11" s="49" t="str">
        <f>IF(貼り付け用!AN11="","",貼り付け用!AN11)</f>
        <v>教育費</v>
      </c>
      <c r="AO11" s="49" t="str">
        <f>IF(貼り付け用!AO11="","",貼り付け用!AO11)</f>
        <v>社会教育費</v>
      </c>
      <c r="AP11" s="49" t="str">
        <f>IF(貼り付け用!AP11="","",貼り付け用!AP11)</f>
        <v>歴史民俗資料館費</v>
      </c>
      <c r="AQ11" s="172"/>
      <c r="AR11" s="172"/>
      <c r="AS11" s="172"/>
      <c r="AT11" s="49" t="str">
        <f>IF(貼り付け用!AT11="","",貼り付け用!AT11)</f>
        <v/>
      </c>
      <c r="AU11" s="49" t="str">
        <f>IF(貼り付け用!AU11="","",貼り付け用!AU11)</f>
        <v/>
      </c>
      <c r="AV11" s="23"/>
      <c r="AW11" s="23"/>
      <c r="AX11" s="23"/>
      <c r="AY11" s="23"/>
      <c r="AZ11" s="23"/>
    </row>
    <row r="12" spans="1:52" ht="24" customHeight="1">
      <c r="A12" s="19"/>
      <c r="B12" s="5"/>
      <c r="C12" s="6"/>
      <c r="D12" s="6"/>
      <c r="E12" s="2"/>
      <c r="F12" s="177" t="str">
        <f>IF(貼り付け用!F12="","",貼り付け用!F12)</f>
        <v>壬生町立歴史民俗資料館</v>
      </c>
      <c r="G12" s="49" t="str">
        <f>IF(貼り付け用!G12="","",貼り付け用!G12)</f>
        <v/>
      </c>
      <c r="H12" s="2" t="str">
        <f>IF(貼り付け用!H12="","",貼り付け用!H12)</f>
        <v/>
      </c>
      <c r="I12" s="2" t="str">
        <f>IF(貼り付け用!I12="","",貼り付け用!I12)</f>
        <v/>
      </c>
      <c r="J12" s="2" t="str">
        <f>IF(集計用!J12="","",集計用!J12)</f>
        <v>甲冑</v>
      </c>
      <c r="K12" s="2"/>
      <c r="L12" s="2"/>
      <c r="M12" s="33" t="b">
        <f>貼り付け用!M12=集計用!M12</f>
        <v>1</v>
      </c>
      <c r="N12" s="33" t="b">
        <f>貼り付け用!N12=集計用!N12</f>
        <v>1</v>
      </c>
      <c r="O12" s="2" t="b">
        <f>貼り付け用!O12=集計用!O12</f>
        <v>1</v>
      </c>
      <c r="P12" s="33" t="b">
        <f>貼り付け用!P12=集計用!P12</f>
        <v>1</v>
      </c>
      <c r="Q12" s="2" t="b">
        <f>貼り付け用!Q12=集計用!Q12</f>
        <v>1</v>
      </c>
      <c r="R12" s="2" t="b">
        <f>貼り付け用!R12=集計用!R12</f>
        <v>1</v>
      </c>
      <c r="S12" s="2" t="b">
        <f>貼り付け用!S12=集計用!S12</f>
        <v>1</v>
      </c>
      <c r="T12" s="2" t="b">
        <f>貼り付け用!T12=集計用!T12</f>
        <v>1</v>
      </c>
      <c r="U12" s="33" t="b">
        <f>貼り付け用!U12=集計用!U12</f>
        <v>1</v>
      </c>
      <c r="V12" s="33" t="b">
        <f>貼り付け用!V12=集計用!V12</f>
        <v>1</v>
      </c>
      <c r="W12" s="2" t="b">
        <f>貼り付け用!W12=集計用!W12</f>
        <v>1</v>
      </c>
      <c r="X12" s="33" t="b">
        <f>貼り付け用!X12=集計用!X12</f>
        <v>1</v>
      </c>
      <c r="Y12" s="49" t="b">
        <f>貼り付け用!Y12=集計用!Y12</f>
        <v>1</v>
      </c>
      <c r="Z12" s="49" t="b">
        <f>貼り付け用!Z12=集計用!Z12</f>
        <v>1</v>
      </c>
      <c r="AA12" s="49" t="b">
        <f>貼り付け用!AA12=集計用!AA12</f>
        <v>1</v>
      </c>
      <c r="AB12" s="49" t="b">
        <f>貼り付け用!AB12=集計用!AB12</f>
        <v>1</v>
      </c>
      <c r="AC12" s="2" t="b">
        <f>貼り付け用!AC12=集計用!AC12</f>
        <v>1</v>
      </c>
      <c r="AD12" s="29" t="b">
        <f>貼り付け用!AD12=集計用!AD12</f>
        <v>1</v>
      </c>
      <c r="AE12" s="73" t="b">
        <f>貼り付け用!AE12=集計用!AE12</f>
        <v>1</v>
      </c>
      <c r="AF12" s="92" t="b">
        <f>貼り付け用!AF12=集計用!AF12</f>
        <v>1</v>
      </c>
      <c r="AG12" s="23" t="b">
        <f>貼り付け用!AG12=集計用!AG12</f>
        <v>1</v>
      </c>
      <c r="AH12" s="52" t="b">
        <f>貼り付け用!AH12=集計用!AH12</f>
        <v>1</v>
      </c>
      <c r="AI12" s="92" t="b">
        <f>貼り付け用!AI12=集計用!AI12</f>
        <v>1</v>
      </c>
      <c r="AJ12" s="52" t="b">
        <f>貼り付け用!AJ12=集計用!AJ12</f>
        <v>1</v>
      </c>
      <c r="AK12" s="111" t="b">
        <f>貼り付け用!AK12=集計用!AK12</f>
        <v>1</v>
      </c>
      <c r="AL12" s="49" t="str">
        <f>IF(貼り付け用!AL12="","",貼り付け用!AL12)</f>
        <v>一般会計等</v>
      </c>
      <c r="AM12" s="49" t="str">
        <f>IF(貼り付け用!AM12="","",貼り付け用!AM12)</f>
        <v>一般会計</v>
      </c>
      <c r="AN12" s="49" t="str">
        <f>IF(貼り付け用!AN12="","",貼り付け用!AN12)</f>
        <v>教育費</v>
      </c>
      <c r="AO12" s="49" t="str">
        <f>IF(貼り付け用!AO12="","",貼り付け用!AO12)</f>
        <v>社会教育費</v>
      </c>
      <c r="AP12" s="49" t="str">
        <f>IF(貼り付け用!AP12="","",貼り付け用!AP12)</f>
        <v>歴史民俗資料館費</v>
      </c>
      <c r="AQ12" s="172"/>
      <c r="AR12" s="172"/>
      <c r="AS12" s="172"/>
      <c r="AT12" s="49" t="str">
        <f>IF(貼り付け用!AT12="","",貼り付け用!AT12)</f>
        <v/>
      </c>
      <c r="AU12" s="49" t="str">
        <f>IF(貼り付け用!AU12="","",貼り付け用!AU12)</f>
        <v/>
      </c>
      <c r="AV12" s="23"/>
      <c r="AW12" s="23"/>
      <c r="AX12" s="23"/>
      <c r="AY12" s="23"/>
      <c r="AZ12" s="23"/>
    </row>
    <row r="13" spans="1:52" ht="24" customHeight="1">
      <c r="A13" s="19"/>
      <c r="B13" s="5"/>
      <c r="C13" s="6"/>
      <c r="D13" s="6"/>
      <c r="E13" s="2"/>
      <c r="F13" s="177" t="str">
        <f>IF(貼り付け用!F13="","",貼り付け用!F13)</f>
        <v>壬生町立歴史民俗資料館</v>
      </c>
      <c r="G13" s="49" t="str">
        <f>IF(貼り付け用!G13="","",貼り付け用!G13)</f>
        <v/>
      </c>
      <c r="H13" s="2" t="str">
        <f>IF(貼り付け用!H13="","",貼り付け用!H13)</f>
        <v/>
      </c>
      <c r="I13" s="2" t="str">
        <f>IF(貼り付け用!I13="","",貼り付け用!I13)</f>
        <v/>
      </c>
      <c r="J13" s="2" t="str">
        <f>IF(集計用!J13="","",集計用!J13)</f>
        <v>染色作品②</v>
      </c>
      <c r="K13" s="2"/>
      <c r="L13" s="2"/>
      <c r="M13" s="33" t="b">
        <f>貼り付け用!M13=集計用!M13</f>
        <v>1</v>
      </c>
      <c r="N13" s="33" t="b">
        <f>貼り付け用!N13=集計用!N13</f>
        <v>1</v>
      </c>
      <c r="O13" s="2" t="b">
        <f>貼り付け用!O13=集計用!O13</f>
        <v>1</v>
      </c>
      <c r="P13" s="33" t="b">
        <f>貼り付け用!P13=集計用!P13</f>
        <v>1</v>
      </c>
      <c r="Q13" s="2" t="b">
        <f>貼り付け用!Q13=集計用!Q13</f>
        <v>1</v>
      </c>
      <c r="R13" s="2" t="b">
        <f>貼り付け用!R13=集計用!R13</f>
        <v>1</v>
      </c>
      <c r="S13" s="2" t="b">
        <f>貼り付け用!S13=集計用!S13</f>
        <v>1</v>
      </c>
      <c r="T13" s="2" t="b">
        <f>貼り付け用!T13=集計用!T13</f>
        <v>1</v>
      </c>
      <c r="U13" s="33" t="b">
        <f>貼り付け用!U13=集計用!U13</f>
        <v>1</v>
      </c>
      <c r="V13" s="33" t="b">
        <f>貼り付け用!V13=集計用!V13</f>
        <v>1</v>
      </c>
      <c r="W13" s="2" t="b">
        <f>貼り付け用!W13=集計用!W13</f>
        <v>1</v>
      </c>
      <c r="X13" s="33" t="b">
        <f>貼り付け用!X13=集計用!X13</f>
        <v>1</v>
      </c>
      <c r="Y13" s="49" t="b">
        <f>貼り付け用!Y13=集計用!Y13</f>
        <v>1</v>
      </c>
      <c r="Z13" s="49" t="b">
        <f>貼り付け用!Z13=集計用!Z13</f>
        <v>1</v>
      </c>
      <c r="AA13" s="49" t="b">
        <f>貼り付け用!AA13=集計用!AA13</f>
        <v>1</v>
      </c>
      <c r="AB13" s="49" t="b">
        <f>貼り付け用!AB13=集計用!AB13</f>
        <v>1</v>
      </c>
      <c r="AC13" s="2" t="b">
        <f>貼り付け用!AC13=集計用!AC13</f>
        <v>1</v>
      </c>
      <c r="AD13" s="29" t="b">
        <f>貼り付け用!AD13=集計用!AD13</f>
        <v>1</v>
      </c>
      <c r="AE13" s="73" t="b">
        <f>貼り付け用!AE13=集計用!AE13</f>
        <v>1</v>
      </c>
      <c r="AF13" s="92" t="b">
        <f>貼り付け用!AF13=集計用!AF13</f>
        <v>1</v>
      </c>
      <c r="AG13" s="23" t="b">
        <f>貼り付け用!AG13=集計用!AG13</f>
        <v>1</v>
      </c>
      <c r="AH13" s="52" t="b">
        <f>貼り付け用!AH13=集計用!AH13</f>
        <v>1</v>
      </c>
      <c r="AI13" s="92" t="b">
        <f>貼り付け用!AI13=集計用!AI13</f>
        <v>1</v>
      </c>
      <c r="AJ13" s="52" t="b">
        <f>貼り付け用!AJ13=集計用!AJ13</f>
        <v>1</v>
      </c>
      <c r="AK13" s="111" t="b">
        <f>貼り付け用!AK13=集計用!AK13</f>
        <v>1</v>
      </c>
      <c r="AL13" s="49" t="str">
        <f>IF(貼り付け用!AL13="","",貼り付け用!AL13)</f>
        <v>一般会計等</v>
      </c>
      <c r="AM13" s="49" t="str">
        <f>IF(貼り付け用!AM13="","",貼り付け用!AM13)</f>
        <v>一般会計</v>
      </c>
      <c r="AN13" s="49" t="str">
        <f>IF(貼り付け用!AN13="","",貼り付け用!AN13)</f>
        <v>教育費</v>
      </c>
      <c r="AO13" s="49" t="str">
        <f>IF(貼り付け用!AO13="","",貼り付け用!AO13)</f>
        <v>社会教育費</v>
      </c>
      <c r="AP13" s="49" t="str">
        <f>IF(貼り付け用!AP13="","",貼り付け用!AP13)</f>
        <v>歴史民俗資料館費</v>
      </c>
      <c r="AQ13" s="172"/>
      <c r="AR13" s="172"/>
      <c r="AS13" s="172"/>
      <c r="AT13" s="49" t="str">
        <f>IF(貼り付け用!AT13="","",貼り付け用!AT13)</f>
        <v/>
      </c>
      <c r="AU13" s="49" t="str">
        <f>IF(貼り付け用!AU13="","",貼り付け用!AU13)</f>
        <v/>
      </c>
      <c r="AV13" s="23"/>
      <c r="AW13" s="23"/>
      <c r="AX13" s="23"/>
      <c r="AY13" s="23"/>
      <c r="AZ13" s="23"/>
    </row>
    <row r="14" spans="1:52" ht="24" customHeight="1">
      <c r="A14" s="19"/>
      <c r="B14" s="5"/>
      <c r="C14" s="6"/>
      <c r="D14" s="6"/>
      <c r="E14" s="2"/>
      <c r="F14" s="177" t="str">
        <f>IF(貼り付け用!F14="","",貼り付け用!F14)</f>
        <v/>
      </c>
      <c r="G14" s="49" t="str">
        <f>IF(貼り付け用!G14="","",貼り付け用!G14)</f>
        <v/>
      </c>
      <c r="H14" s="2" t="str">
        <f>IF(貼り付け用!H14="","",貼り付け用!H14)</f>
        <v/>
      </c>
      <c r="I14" s="2" t="str">
        <f>IF(貼り付け用!I14="","",貼り付け用!I14)</f>
        <v/>
      </c>
      <c r="J14" s="2" t="str">
        <f>IF(集計用!J14="","",集計用!J14)</f>
        <v/>
      </c>
      <c r="K14" s="2"/>
      <c r="L14" s="2"/>
      <c r="M14" s="33" t="b">
        <f>貼り付け用!M14=集計用!M14</f>
        <v>1</v>
      </c>
      <c r="N14" s="33" t="b">
        <f>貼り付け用!N14=集計用!N14</f>
        <v>1</v>
      </c>
      <c r="O14" s="2" t="b">
        <f>貼り付け用!O14=集計用!O14</f>
        <v>1</v>
      </c>
      <c r="P14" s="33" t="b">
        <f>貼り付け用!P14=集計用!P14</f>
        <v>1</v>
      </c>
      <c r="Q14" s="2" t="b">
        <f>貼り付け用!Q14=集計用!Q14</f>
        <v>1</v>
      </c>
      <c r="R14" s="2" t="b">
        <f>貼り付け用!R14=集計用!R14</f>
        <v>1</v>
      </c>
      <c r="S14" s="2" t="b">
        <f>貼り付け用!S14=集計用!S14</f>
        <v>1</v>
      </c>
      <c r="T14" s="2" t="b">
        <f>貼り付け用!T14=集計用!T14</f>
        <v>1</v>
      </c>
      <c r="U14" s="33" t="b">
        <f>貼り付け用!U14=集計用!U14</f>
        <v>1</v>
      </c>
      <c r="V14" s="33" t="b">
        <f>貼り付け用!V14=集計用!V14</f>
        <v>1</v>
      </c>
      <c r="W14" s="2" t="b">
        <f>貼り付け用!W14=集計用!W14</f>
        <v>1</v>
      </c>
      <c r="X14" s="33" t="b">
        <f>貼り付け用!X14=集計用!X14</f>
        <v>1</v>
      </c>
      <c r="Y14" s="49" t="b">
        <f>貼り付け用!Y14=集計用!Y14</f>
        <v>1</v>
      </c>
      <c r="Z14" s="49" t="b">
        <f>貼り付け用!Z14=集計用!Z14</f>
        <v>1</v>
      </c>
      <c r="AA14" s="49" t="b">
        <f>貼り付け用!AA14=集計用!AA14</f>
        <v>1</v>
      </c>
      <c r="AB14" s="49" t="b">
        <f>貼り付け用!AB14=集計用!AB14</f>
        <v>1</v>
      </c>
      <c r="AC14" s="2" t="b">
        <f>貼り付け用!AC14=集計用!AC14</f>
        <v>1</v>
      </c>
      <c r="AD14" s="29" t="b">
        <f>貼り付け用!AD14=集計用!AD14</f>
        <v>1</v>
      </c>
      <c r="AE14" s="73" t="b">
        <f>貼り付け用!AE14=集計用!AE14</f>
        <v>1</v>
      </c>
      <c r="AF14" s="92" t="b">
        <f>貼り付け用!AF14=集計用!AF14</f>
        <v>1</v>
      </c>
      <c r="AG14" s="23" t="b">
        <f>貼り付け用!AG14=集計用!AG14</f>
        <v>1</v>
      </c>
      <c r="AH14" s="52" t="b">
        <f>貼り付け用!AH14=集計用!AH14</f>
        <v>1</v>
      </c>
      <c r="AI14" s="92" t="b">
        <f>貼り付け用!AI14=集計用!AI14</f>
        <v>1</v>
      </c>
      <c r="AJ14" s="52" t="b">
        <f>貼り付け用!AJ14=集計用!AJ14</f>
        <v>1</v>
      </c>
      <c r="AK14" s="111" t="b">
        <f>貼り付け用!AK14=集計用!AK14</f>
        <v>1</v>
      </c>
      <c r="AL14" s="49" t="str">
        <f>IF(貼り付け用!AL14="","",貼り付け用!AL14)</f>
        <v/>
      </c>
      <c r="AM14" s="49" t="str">
        <f>IF(貼り付け用!AM14="","",貼り付け用!AM14)</f>
        <v/>
      </c>
      <c r="AN14" s="49" t="str">
        <f>IF(貼り付け用!AN14="","",貼り付け用!AN14)</f>
        <v/>
      </c>
      <c r="AO14" s="49" t="str">
        <f>IF(貼り付け用!AO14="","",貼り付け用!AO14)</f>
        <v/>
      </c>
      <c r="AP14" s="49" t="str">
        <f>IF(貼り付け用!AP14="","",貼り付け用!AP14)</f>
        <v/>
      </c>
      <c r="AQ14" s="172"/>
      <c r="AR14" s="172"/>
      <c r="AS14" s="172"/>
      <c r="AT14" s="49" t="str">
        <f>IF(貼り付け用!AT14="","",貼り付け用!AT14)</f>
        <v/>
      </c>
      <c r="AU14" s="49" t="str">
        <f>IF(貼り付け用!AU14="","",貼り付け用!AU14)</f>
        <v/>
      </c>
      <c r="AV14" s="23"/>
      <c r="AW14" s="23"/>
      <c r="AX14" s="23"/>
      <c r="AY14" s="23"/>
      <c r="AZ14" s="23"/>
    </row>
    <row r="15" spans="1:52" ht="24" customHeight="1">
      <c r="A15" s="19"/>
      <c r="B15" s="5"/>
      <c r="C15" s="6"/>
      <c r="D15" s="6"/>
      <c r="E15" s="2"/>
      <c r="F15" s="177" t="str">
        <f>IF(貼り付け用!F15="","",貼り付け用!F15)</f>
        <v/>
      </c>
      <c r="G15" s="49" t="str">
        <f>IF(貼り付け用!G15="","",貼り付け用!G15)</f>
        <v/>
      </c>
      <c r="H15" s="2" t="str">
        <f>IF(貼り付け用!H15="","",貼り付け用!H15)</f>
        <v/>
      </c>
      <c r="I15" s="2" t="str">
        <f>IF(貼り付け用!I15="","",貼り付け用!I15)</f>
        <v/>
      </c>
      <c r="J15" s="2" t="str">
        <f>IF(集計用!J15="","",集計用!J15)</f>
        <v/>
      </c>
      <c r="K15" s="2"/>
      <c r="L15" s="2"/>
      <c r="M15" s="33" t="b">
        <f>貼り付け用!M15=集計用!M15</f>
        <v>1</v>
      </c>
      <c r="N15" s="33" t="b">
        <f>貼り付け用!N15=集計用!N15</f>
        <v>1</v>
      </c>
      <c r="O15" s="2" t="b">
        <f>貼り付け用!O15=集計用!O15</f>
        <v>1</v>
      </c>
      <c r="P15" s="33" t="b">
        <f>貼り付け用!P15=集計用!P15</f>
        <v>1</v>
      </c>
      <c r="Q15" s="2" t="b">
        <f>貼り付け用!Q15=集計用!Q15</f>
        <v>1</v>
      </c>
      <c r="R15" s="2" t="b">
        <f>貼り付け用!R15=集計用!R15</f>
        <v>1</v>
      </c>
      <c r="S15" s="2" t="b">
        <f>貼り付け用!S15=集計用!S15</f>
        <v>1</v>
      </c>
      <c r="T15" s="2" t="b">
        <f>貼り付け用!T15=集計用!T15</f>
        <v>1</v>
      </c>
      <c r="U15" s="33" t="b">
        <f>貼り付け用!U15=集計用!U15</f>
        <v>1</v>
      </c>
      <c r="V15" s="33" t="b">
        <f>貼り付け用!V15=集計用!V15</f>
        <v>1</v>
      </c>
      <c r="W15" s="2" t="b">
        <f>貼り付け用!W15=集計用!W15</f>
        <v>1</v>
      </c>
      <c r="X15" s="33" t="b">
        <f>貼り付け用!X15=集計用!X15</f>
        <v>1</v>
      </c>
      <c r="Y15" s="49" t="b">
        <f>貼り付け用!Y15=集計用!Y15</f>
        <v>1</v>
      </c>
      <c r="Z15" s="49" t="b">
        <f>貼り付け用!Z15=集計用!Z15</f>
        <v>1</v>
      </c>
      <c r="AA15" s="49" t="b">
        <f>貼り付け用!AA15=集計用!AA15</f>
        <v>1</v>
      </c>
      <c r="AB15" s="49" t="b">
        <f>貼り付け用!AB15=集計用!AB15</f>
        <v>1</v>
      </c>
      <c r="AC15" s="2" t="b">
        <f>貼り付け用!AC15=集計用!AC15</f>
        <v>1</v>
      </c>
      <c r="AD15" s="29" t="b">
        <f>貼り付け用!AD15=集計用!AD15</f>
        <v>1</v>
      </c>
      <c r="AE15" s="73" t="b">
        <f>貼り付け用!AE15=集計用!AE15</f>
        <v>1</v>
      </c>
      <c r="AF15" s="92" t="b">
        <f>貼り付け用!AF15=集計用!AF15</f>
        <v>1</v>
      </c>
      <c r="AG15" s="23" t="b">
        <f>貼り付け用!AG15=集計用!AG15</f>
        <v>1</v>
      </c>
      <c r="AH15" s="52" t="b">
        <f>貼り付け用!AH15=集計用!AH15</f>
        <v>1</v>
      </c>
      <c r="AI15" s="92" t="b">
        <f>貼り付け用!AI15=集計用!AI15</f>
        <v>1</v>
      </c>
      <c r="AJ15" s="52" t="b">
        <f>貼り付け用!AJ15=集計用!AJ15</f>
        <v>1</v>
      </c>
      <c r="AK15" s="111" t="b">
        <f>貼り付け用!AK15=集計用!AK15</f>
        <v>1</v>
      </c>
      <c r="AL15" s="49" t="str">
        <f>IF(貼り付け用!AL15="","",貼り付け用!AL15)</f>
        <v/>
      </c>
      <c r="AM15" s="49" t="str">
        <f>IF(貼り付け用!AM15="","",貼り付け用!AM15)</f>
        <v/>
      </c>
      <c r="AN15" s="49" t="str">
        <f>IF(貼り付け用!AN15="","",貼り付け用!AN15)</f>
        <v/>
      </c>
      <c r="AO15" s="49" t="str">
        <f>IF(貼り付け用!AO15="","",貼り付け用!AO15)</f>
        <v/>
      </c>
      <c r="AP15" s="49" t="str">
        <f>IF(貼り付け用!AP15="","",貼り付け用!AP15)</f>
        <v/>
      </c>
      <c r="AQ15" s="172"/>
      <c r="AR15" s="172"/>
      <c r="AS15" s="172"/>
      <c r="AT15" s="49" t="str">
        <f>IF(貼り付け用!AT15="","",貼り付け用!AT15)</f>
        <v/>
      </c>
      <c r="AU15" s="49" t="str">
        <f>IF(貼り付け用!AU15="","",貼り付け用!AU15)</f>
        <v/>
      </c>
      <c r="AV15" s="23"/>
      <c r="AW15" s="23"/>
      <c r="AX15" s="23"/>
      <c r="AY15" s="23"/>
      <c r="AZ15" s="23"/>
    </row>
    <row r="16" spans="1:52" ht="24" customHeight="1">
      <c r="A16" s="19"/>
      <c r="B16" s="5"/>
      <c r="C16" s="6"/>
      <c r="D16" s="6"/>
      <c r="E16" s="2"/>
      <c r="F16" s="177" t="str">
        <f>IF(貼り付け用!F16="","",貼り付け用!F16)</f>
        <v/>
      </c>
      <c r="G16" s="49" t="str">
        <f>IF(貼り付け用!G16="","",貼り付け用!G16)</f>
        <v/>
      </c>
      <c r="H16" s="2" t="str">
        <f>IF(貼り付け用!H16="","",貼り付け用!H16)</f>
        <v/>
      </c>
      <c r="I16" s="2" t="str">
        <f>IF(貼り付け用!I16="","",貼り付け用!I16)</f>
        <v/>
      </c>
      <c r="J16" s="2" t="str">
        <f>IF(集計用!J16="","",集計用!J16)</f>
        <v/>
      </c>
      <c r="K16" s="2"/>
      <c r="L16" s="2"/>
      <c r="M16" s="33" t="b">
        <f>貼り付け用!M16=集計用!M16</f>
        <v>1</v>
      </c>
      <c r="N16" s="33" t="b">
        <f>貼り付け用!N16=集計用!N16</f>
        <v>1</v>
      </c>
      <c r="O16" s="2" t="b">
        <f>貼り付け用!O16=集計用!O16</f>
        <v>1</v>
      </c>
      <c r="P16" s="33" t="b">
        <f>貼り付け用!P16=集計用!P16</f>
        <v>1</v>
      </c>
      <c r="Q16" s="2" t="b">
        <f>貼り付け用!Q16=集計用!Q16</f>
        <v>1</v>
      </c>
      <c r="R16" s="2" t="b">
        <f>貼り付け用!R16=集計用!R16</f>
        <v>1</v>
      </c>
      <c r="S16" s="2" t="b">
        <f>貼り付け用!S16=集計用!S16</f>
        <v>1</v>
      </c>
      <c r="T16" s="2" t="b">
        <f>貼り付け用!T16=集計用!T16</f>
        <v>1</v>
      </c>
      <c r="U16" s="33" t="b">
        <f>貼り付け用!U16=集計用!U16</f>
        <v>1</v>
      </c>
      <c r="V16" s="33" t="b">
        <f>貼り付け用!V16=集計用!V16</f>
        <v>1</v>
      </c>
      <c r="W16" s="2" t="b">
        <f>貼り付け用!W16=集計用!W16</f>
        <v>1</v>
      </c>
      <c r="X16" s="33" t="b">
        <f>貼り付け用!X16=集計用!X16</f>
        <v>1</v>
      </c>
      <c r="Y16" s="49" t="b">
        <f>貼り付け用!Y16=集計用!Y16</f>
        <v>1</v>
      </c>
      <c r="Z16" s="49" t="b">
        <f>貼り付け用!Z16=集計用!Z16</f>
        <v>1</v>
      </c>
      <c r="AA16" s="49" t="b">
        <f>貼り付け用!AA16=集計用!AA16</f>
        <v>1</v>
      </c>
      <c r="AB16" s="49" t="b">
        <f>貼り付け用!AB16=集計用!AB16</f>
        <v>1</v>
      </c>
      <c r="AC16" s="2" t="b">
        <f>貼り付け用!AC16=集計用!AC16</f>
        <v>1</v>
      </c>
      <c r="AD16" s="29" t="b">
        <f>貼り付け用!AD16=集計用!AD16</f>
        <v>1</v>
      </c>
      <c r="AE16" s="73" t="b">
        <f>貼り付け用!AE16=集計用!AE16</f>
        <v>1</v>
      </c>
      <c r="AF16" s="92" t="b">
        <f>貼り付け用!AF16=集計用!AF16</f>
        <v>1</v>
      </c>
      <c r="AG16" s="23" t="b">
        <f>貼り付け用!AG16=集計用!AG16</f>
        <v>1</v>
      </c>
      <c r="AH16" s="52" t="b">
        <f>貼り付け用!AH16=集計用!AH16</f>
        <v>1</v>
      </c>
      <c r="AI16" s="92" t="b">
        <f>貼り付け用!AI16=集計用!AI16</f>
        <v>1</v>
      </c>
      <c r="AJ16" s="52" t="b">
        <f>貼り付け用!AJ16=集計用!AJ16</f>
        <v>1</v>
      </c>
      <c r="AK16" s="111" t="b">
        <f>貼り付け用!AK16=集計用!AK16</f>
        <v>1</v>
      </c>
      <c r="AL16" s="49" t="str">
        <f>IF(貼り付け用!AL16="","",貼り付け用!AL16)</f>
        <v/>
      </c>
      <c r="AM16" s="49" t="str">
        <f>IF(貼り付け用!AM16="","",貼り付け用!AM16)</f>
        <v/>
      </c>
      <c r="AN16" s="49" t="str">
        <f>IF(貼り付け用!AN16="","",貼り付け用!AN16)</f>
        <v/>
      </c>
      <c r="AO16" s="49" t="str">
        <f>IF(貼り付け用!AO16="","",貼り付け用!AO16)</f>
        <v/>
      </c>
      <c r="AP16" s="49" t="str">
        <f>IF(貼り付け用!AP16="","",貼り付け用!AP16)</f>
        <v/>
      </c>
      <c r="AQ16" s="172"/>
      <c r="AR16" s="172"/>
      <c r="AS16" s="172"/>
      <c r="AT16" s="49" t="str">
        <f>IF(貼り付け用!AT16="","",貼り付け用!AT16)</f>
        <v/>
      </c>
      <c r="AU16" s="49" t="str">
        <f>IF(貼り付け用!AU16="","",貼り付け用!AU16)</f>
        <v/>
      </c>
      <c r="AV16" s="23"/>
      <c r="AW16" s="23"/>
      <c r="AX16" s="23"/>
      <c r="AY16" s="23"/>
      <c r="AZ16" s="23"/>
    </row>
    <row r="17" spans="1:52" ht="24" customHeight="1">
      <c r="A17" s="19"/>
      <c r="B17" s="5"/>
      <c r="C17" s="6"/>
      <c r="D17" s="6"/>
      <c r="E17" s="2"/>
      <c r="F17" s="177" t="str">
        <f>IF(貼り付け用!F17="","",貼り付け用!F17)</f>
        <v/>
      </c>
      <c r="G17" s="49" t="str">
        <f>IF(貼り付け用!G17="","",貼り付け用!G17)</f>
        <v/>
      </c>
      <c r="H17" s="2" t="str">
        <f>IF(貼り付け用!H17="","",貼り付け用!H17)</f>
        <v/>
      </c>
      <c r="I17" s="2" t="str">
        <f>IF(貼り付け用!I17="","",貼り付け用!I17)</f>
        <v/>
      </c>
      <c r="J17" s="2" t="str">
        <f>IF(集計用!J17="","",集計用!J17)</f>
        <v/>
      </c>
      <c r="K17" s="2"/>
      <c r="L17" s="2"/>
      <c r="M17" s="33" t="b">
        <f>貼り付け用!M17=集計用!M17</f>
        <v>1</v>
      </c>
      <c r="N17" s="33" t="b">
        <f>貼り付け用!N17=集計用!N17</f>
        <v>1</v>
      </c>
      <c r="O17" s="2" t="b">
        <f>貼り付け用!O17=集計用!O17</f>
        <v>1</v>
      </c>
      <c r="P17" s="33" t="b">
        <f>貼り付け用!P17=集計用!P17</f>
        <v>1</v>
      </c>
      <c r="Q17" s="2" t="b">
        <f>貼り付け用!Q17=集計用!Q17</f>
        <v>1</v>
      </c>
      <c r="R17" s="2" t="b">
        <f>貼り付け用!R17=集計用!R17</f>
        <v>1</v>
      </c>
      <c r="S17" s="2" t="b">
        <f>貼り付け用!S17=集計用!S17</f>
        <v>1</v>
      </c>
      <c r="T17" s="2" t="b">
        <f>貼り付け用!T17=集計用!T17</f>
        <v>1</v>
      </c>
      <c r="U17" s="33" t="b">
        <f>貼り付け用!U17=集計用!U17</f>
        <v>1</v>
      </c>
      <c r="V17" s="33" t="b">
        <f>貼り付け用!V17=集計用!V17</f>
        <v>1</v>
      </c>
      <c r="W17" s="2" t="b">
        <f>貼り付け用!W17=集計用!W17</f>
        <v>1</v>
      </c>
      <c r="X17" s="33" t="b">
        <f>貼り付け用!X17=集計用!X17</f>
        <v>1</v>
      </c>
      <c r="Y17" s="49" t="b">
        <f>貼り付け用!Y17=集計用!Y17</f>
        <v>1</v>
      </c>
      <c r="Z17" s="49" t="b">
        <f>貼り付け用!Z17=集計用!Z17</f>
        <v>1</v>
      </c>
      <c r="AA17" s="49" t="b">
        <f>貼り付け用!AA17=集計用!AA17</f>
        <v>1</v>
      </c>
      <c r="AB17" s="49" t="b">
        <f>貼り付け用!AB17=集計用!AB17</f>
        <v>1</v>
      </c>
      <c r="AC17" s="2" t="b">
        <f>貼り付け用!AC17=集計用!AC17</f>
        <v>1</v>
      </c>
      <c r="AD17" s="29" t="b">
        <f>貼り付け用!AD17=集計用!AD17</f>
        <v>1</v>
      </c>
      <c r="AE17" s="73" t="b">
        <f>貼り付け用!AE17=集計用!AE17</f>
        <v>1</v>
      </c>
      <c r="AF17" s="92" t="b">
        <f>貼り付け用!AF17=集計用!AF17</f>
        <v>1</v>
      </c>
      <c r="AG17" s="23" t="b">
        <f>貼り付け用!AG17=集計用!AG17</f>
        <v>1</v>
      </c>
      <c r="AH17" s="52" t="b">
        <f>貼り付け用!AH17=集計用!AH17</f>
        <v>1</v>
      </c>
      <c r="AI17" s="92" t="b">
        <f>貼り付け用!AI17=集計用!AI17</f>
        <v>1</v>
      </c>
      <c r="AJ17" s="52" t="b">
        <f>貼り付け用!AJ17=集計用!AJ17</f>
        <v>1</v>
      </c>
      <c r="AK17" s="111" t="b">
        <f>貼り付け用!AK17=集計用!AK17</f>
        <v>1</v>
      </c>
      <c r="AL17" s="49" t="str">
        <f>IF(貼り付け用!AL17="","",貼り付け用!AL17)</f>
        <v/>
      </c>
      <c r="AM17" s="49" t="str">
        <f>IF(貼り付け用!AM17="","",貼り付け用!AM17)</f>
        <v/>
      </c>
      <c r="AN17" s="49" t="str">
        <f>IF(貼り付け用!AN17="","",貼り付け用!AN17)</f>
        <v/>
      </c>
      <c r="AO17" s="49" t="str">
        <f>IF(貼り付け用!AO17="","",貼り付け用!AO17)</f>
        <v/>
      </c>
      <c r="AP17" s="49" t="str">
        <f>IF(貼り付け用!AP17="","",貼り付け用!AP17)</f>
        <v/>
      </c>
      <c r="AQ17" s="172"/>
      <c r="AR17" s="172"/>
      <c r="AS17" s="172"/>
      <c r="AT17" s="49" t="str">
        <f>IF(貼り付け用!AT17="","",貼り付け用!AT17)</f>
        <v/>
      </c>
      <c r="AU17" s="49" t="str">
        <f>IF(貼り付け用!AU17="","",貼り付け用!AU17)</f>
        <v/>
      </c>
      <c r="AV17" s="23"/>
      <c r="AW17" s="23"/>
      <c r="AX17" s="23"/>
      <c r="AY17" s="23"/>
      <c r="AZ17" s="23"/>
    </row>
    <row r="18" spans="1:52" ht="24" customHeight="1">
      <c r="A18" s="19"/>
      <c r="B18" s="5"/>
      <c r="C18" s="6"/>
      <c r="D18" s="6"/>
      <c r="E18" s="2"/>
      <c r="F18" s="177" t="str">
        <f>IF(貼り付け用!F18="","",貼り付け用!F18)</f>
        <v/>
      </c>
      <c r="G18" s="49" t="str">
        <f>IF(貼り付け用!G18="","",貼り付け用!G18)</f>
        <v/>
      </c>
      <c r="H18" s="2" t="str">
        <f>IF(貼り付け用!H18="","",貼り付け用!H18)</f>
        <v/>
      </c>
      <c r="I18" s="2" t="str">
        <f>IF(貼り付け用!I18="","",貼り付け用!I18)</f>
        <v/>
      </c>
      <c r="J18" s="2" t="str">
        <f>IF(集計用!J18="","",集計用!J18)</f>
        <v/>
      </c>
      <c r="K18" s="2"/>
      <c r="L18" s="2"/>
      <c r="M18" s="33" t="b">
        <f>貼り付け用!M18=集計用!M18</f>
        <v>1</v>
      </c>
      <c r="N18" s="33" t="b">
        <f>貼り付け用!N18=集計用!N18</f>
        <v>1</v>
      </c>
      <c r="O18" s="2" t="b">
        <f>貼り付け用!O18=集計用!O18</f>
        <v>1</v>
      </c>
      <c r="P18" s="33" t="b">
        <f>貼り付け用!P18=集計用!P18</f>
        <v>1</v>
      </c>
      <c r="Q18" s="2" t="b">
        <f>貼り付け用!Q18=集計用!Q18</f>
        <v>1</v>
      </c>
      <c r="R18" s="2" t="b">
        <f>貼り付け用!R18=集計用!R18</f>
        <v>1</v>
      </c>
      <c r="S18" s="2" t="b">
        <f>貼り付け用!S18=集計用!S18</f>
        <v>1</v>
      </c>
      <c r="T18" s="2" t="b">
        <f>貼り付け用!T18=集計用!T18</f>
        <v>1</v>
      </c>
      <c r="U18" s="33" t="b">
        <f>貼り付け用!U18=集計用!U18</f>
        <v>1</v>
      </c>
      <c r="V18" s="33" t="b">
        <f>貼り付け用!V18=集計用!V18</f>
        <v>1</v>
      </c>
      <c r="W18" s="2" t="b">
        <f>貼り付け用!W18=集計用!W18</f>
        <v>1</v>
      </c>
      <c r="X18" s="33" t="b">
        <f>貼り付け用!X18=集計用!X18</f>
        <v>1</v>
      </c>
      <c r="Y18" s="49" t="b">
        <f>貼り付け用!Y18=集計用!Y18</f>
        <v>1</v>
      </c>
      <c r="Z18" s="49" t="b">
        <f>貼り付け用!Z18=集計用!Z18</f>
        <v>1</v>
      </c>
      <c r="AA18" s="49" t="b">
        <f>貼り付け用!AA18=集計用!AA18</f>
        <v>1</v>
      </c>
      <c r="AB18" s="49" t="b">
        <f>貼り付け用!AB18=集計用!AB18</f>
        <v>1</v>
      </c>
      <c r="AC18" s="2" t="b">
        <f>貼り付け用!AC18=集計用!AC18</f>
        <v>1</v>
      </c>
      <c r="AD18" s="29" t="b">
        <f>貼り付け用!AD18=集計用!AD18</f>
        <v>1</v>
      </c>
      <c r="AE18" s="73" t="b">
        <f>貼り付け用!AE18=集計用!AE18</f>
        <v>1</v>
      </c>
      <c r="AF18" s="92" t="b">
        <f>貼り付け用!AF18=集計用!AF18</f>
        <v>1</v>
      </c>
      <c r="AG18" s="23" t="b">
        <f>貼り付け用!AG18=集計用!AG18</f>
        <v>1</v>
      </c>
      <c r="AH18" s="52" t="b">
        <f>貼り付け用!AH18=集計用!AH18</f>
        <v>1</v>
      </c>
      <c r="AI18" s="92" t="b">
        <f>貼り付け用!AI18=集計用!AI18</f>
        <v>1</v>
      </c>
      <c r="AJ18" s="52" t="b">
        <f>貼り付け用!AJ18=集計用!AJ18</f>
        <v>1</v>
      </c>
      <c r="AK18" s="111" t="b">
        <f>貼り付け用!AK18=集計用!AK18</f>
        <v>1</v>
      </c>
      <c r="AL18" s="49" t="str">
        <f>IF(貼り付け用!AL18="","",貼り付け用!AL18)</f>
        <v/>
      </c>
      <c r="AM18" s="49" t="str">
        <f>IF(貼り付け用!AM18="","",貼り付け用!AM18)</f>
        <v/>
      </c>
      <c r="AN18" s="49" t="str">
        <f>IF(貼り付け用!AN18="","",貼り付け用!AN18)</f>
        <v/>
      </c>
      <c r="AO18" s="49" t="str">
        <f>IF(貼り付け用!AO18="","",貼り付け用!AO18)</f>
        <v/>
      </c>
      <c r="AP18" s="49" t="str">
        <f>IF(貼り付け用!AP18="","",貼り付け用!AP18)</f>
        <v/>
      </c>
      <c r="AQ18" s="172"/>
      <c r="AR18" s="172"/>
      <c r="AS18" s="172"/>
      <c r="AT18" s="49" t="str">
        <f>IF(貼り付け用!AT18="","",貼り付け用!AT18)</f>
        <v/>
      </c>
      <c r="AU18" s="49" t="str">
        <f>IF(貼り付け用!AU18="","",貼り付け用!AU18)</f>
        <v/>
      </c>
      <c r="AV18" s="23"/>
      <c r="AW18" s="23"/>
      <c r="AX18" s="23"/>
      <c r="AY18" s="23"/>
      <c r="AZ18" s="23"/>
    </row>
    <row r="19" spans="1:52" ht="24" customHeight="1">
      <c r="A19" s="19"/>
      <c r="B19" s="5"/>
      <c r="C19" s="6"/>
      <c r="D19" s="6"/>
      <c r="E19" s="2"/>
      <c r="F19" s="177" t="str">
        <f>IF(貼り付け用!F19="","",貼り付け用!F19)</f>
        <v/>
      </c>
      <c r="G19" s="49" t="str">
        <f>IF(貼り付け用!G19="","",貼り付け用!G19)</f>
        <v/>
      </c>
      <c r="H19" s="2" t="str">
        <f>IF(貼り付け用!H19="","",貼り付け用!H19)</f>
        <v/>
      </c>
      <c r="I19" s="2" t="str">
        <f>IF(貼り付け用!I19="","",貼り付け用!I19)</f>
        <v/>
      </c>
      <c r="J19" s="2" t="str">
        <f>IF(集計用!J19="","",集計用!J19)</f>
        <v/>
      </c>
      <c r="K19" s="2"/>
      <c r="L19" s="2"/>
      <c r="M19" s="33" t="b">
        <f>貼り付け用!M19=集計用!M19</f>
        <v>1</v>
      </c>
      <c r="N19" s="33" t="b">
        <f>貼り付け用!N19=集計用!N19</f>
        <v>1</v>
      </c>
      <c r="O19" s="2" t="b">
        <f>貼り付け用!O19=集計用!O19</f>
        <v>1</v>
      </c>
      <c r="P19" s="33" t="b">
        <f>貼り付け用!P19=集計用!P19</f>
        <v>1</v>
      </c>
      <c r="Q19" s="2" t="b">
        <f>貼り付け用!Q19=集計用!Q19</f>
        <v>1</v>
      </c>
      <c r="R19" s="2" t="b">
        <f>貼り付け用!R19=集計用!R19</f>
        <v>1</v>
      </c>
      <c r="S19" s="2" t="b">
        <f>貼り付け用!S19=集計用!S19</f>
        <v>1</v>
      </c>
      <c r="T19" s="2" t="b">
        <f>貼り付け用!T19=集計用!T19</f>
        <v>1</v>
      </c>
      <c r="U19" s="33" t="b">
        <f>貼り付け用!U19=集計用!U19</f>
        <v>1</v>
      </c>
      <c r="V19" s="33" t="b">
        <f>貼り付け用!V19=集計用!V19</f>
        <v>1</v>
      </c>
      <c r="W19" s="2" t="b">
        <f>貼り付け用!W19=集計用!W19</f>
        <v>1</v>
      </c>
      <c r="X19" s="33" t="b">
        <f>貼り付け用!X19=集計用!X19</f>
        <v>1</v>
      </c>
      <c r="Y19" s="49" t="b">
        <f>貼り付け用!Y19=集計用!Y19</f>
        <v>1</v>
      </c>
      <c r="Z19" s="49" t="b">
        <f>貼り付け用!Z19=集計用!Z19</f>
        <v>1</v>
      </c>
      <c r="AA19" s="49" t="b">
        <f>貼り付け用!AA19=集計用!AA19</f>
        <v>1</v>
      </c>
      <c r="AB19" s="49" t="b">
        <f>貼り付け用!AB19=集計用!AB19</f>
        <v>1</v>
      </c>
      <c r="AC19" s="2" t="b">
        <f>貼り付け用!AC19=集計用!AC19</f>
        <v>1</v>
      </c>
      <c r="AD19" s="29" t="b">
        <f>貼り付け用!AD19=集計用!AD19</f>
        <v>1</v>
      </c>
      <c r="AE19" s="73" t="b">
        <f>貼り付け用!AE19=集計用!AE19</f>
        <v>1</v>
      </c>
      <c r="AF19" s="92" t="b">
        <f>貼り付け用!AF19=集計用!AF19</f>
        <v>1</v>
      </c>
      <c r="AG19" s="23" t="b">
        <f>貼り付け用!AG19=集計用!AG19</f>
        <v>1</v>
      </c>
      <c r="AH19" s="52" t="b">
        <f>貼り付け用!AH19=集計用!AH19</f>
        <v>1</v>
      </c>
      <c r="AI19" s="92" t="b">
        <f>貼り付け用!AI19=集計用!AI19</f>
        <v>1</v>
      </c>
      <c r="AJ19" s="52" t="b">
        <f>貼り付け用!AJ19=集計用!AJ19</f>
        <v>1</v>
      </c>
      <c r="AK19" s="111" t="b">
        <f>貼り付け用!AK19=集計用!AK19</f>
        <v>1</v>
      </c>
      <c r="AL19" s="49" t="str">
        <f>IF(貼り付け用!AL19="","",貼り付け用!AL19)</f>
        <v/>
      </c>
      <c r="AM19" s="49" t="str">
        <f>IF(貼り付け用!AM19="","",貼り付け用!AM19)</f>
        <v/>
      </c>
      <c r="AN19" s="49" t="str">
        <f>IF(貼り付け用!AN19="","",貼り付け用!AN19)</f>
        <v/>
      </c>
      <c r="AO19" s="49" t="str">
        <f>IF(貼り付け用!AO19="","",貼り付け用!AO19)</f>
        <v/>
      </c>
      <c r="AP19" s="49" t="str">
        <f>IF(貼り付け用!AP19="","",貼り付け用!AP19)</f>
        <v/>
      </c>
      <c r="AQ19" s="172"/>
      <c r="AR19" s="172"/>
      <c r="AS19" s="172"/>
      <c r="AT19" s="49" t="str">
        <f>IF(貼り付け用!AT19="","",貼り付け用!AT19)</f>
        <v/>
      </c>
      <c r="AU19" s="49" t="str">
        <f>IF(貼り付け用!AU19="","",貼り付け用!AU19)</f>
        <v/>
      </c>
      <c r="AV19" s="23"/>
      <c r="AW19" s="23"/>
      <c r="AX19" s="23"/>
      <c r="AY19" s="23"/>
      <c r="AZ19" s="23"/>
    </row>
    <row r="20" spans="1:52" ht="24" customHeight="1">
      <c r="A20" s="19"/>
      <c r="B20" s="5"/>
      <c r="C20" s="6"/>
      <c r="D20" s="6"/>
      <c r="E20" s="2"/>
      <c r="F20" s="177" t="str">
        <f>IF(貼り付け用!F20="","",貼り付け用!F20)</f>
        <v/>
      </c>
      <c r="G20" s="49" t="str">
        <f>IF(貼り付け用!G20="","",貼り付け用!G20)</f>
        <v/>
      </c>
      <c r="H20" s="2" t="str">
        <f>IF(貼り付け用!H20="","",貼り付け用!H20)</f>
        <v/>
      </c>
      <c r="I20" s="2" t="str">
        <f>IF(貼り付け用!I20="","",貼り付け用!I20)</f>
        <v/>
      </c>
      <c r="J20" s="2" t="str">
        <f>IF(集計用!J20="","",集計用!J20)</f>
        <v/>
      </c>
      <c r="K20" s="2"/>
      <c r="L20" s="2"/>
      <c r="M20" s="33" t="b">
        <f>貼り付け用!M20=集計用!M20</f>
        <v>1</v>
      </c>
      <c r="N20" s="33" t="b">
        <f>貼り付け用!N20=集計用!N20</f>
        <v>1</v>
      </c>
      <c r="O20" s="2" t="b">
        <f>貼り付け用!O20=集計用!O20</f>
        <v>1</v>
      </c>
      <c r="P20" s="33" t="b">
        <f>貼り付け用!P20=集計用!P20</f>
        <v>1</v>
      </c>
      <c r="Q20" s="2" t="b">
        <f>貼り付け用!Q20=集計用!Q20</f>
        <v>1</v>
      </c>
      <c r="R20" s="2" t="b">
        <f>貼り付け用!R20=集計用!R20</f>
        <v>1</v>
      </c>
      <c r="S20" s="2" t="b">
        <f>貼り付け用!S20=集計用!S20</f>
        <v>1</v>
      </c>
      <c r="T20" s="2" t="b">
        <f>貼り付け用!T20=集計用!T20</f>
        <v>1</v>
      </c>
      <c r="U20" s="33" t="b">
        <f>貼り付け用!U20=集計用!U20</f>
        <v>1</v>
      </c>
      <c r="V20" s="33" t="b">
        <f>貼り付け用!V20=集計用!V20</f>
        <v>1</v>
      </c>
      <c r="W20" s="2" t="b">
        <f>貼り付け用!W20=集計用!W20</f>
        <v>1</v>
      </c>
      <c r="X20" s="33" t="b">
        <f>貼り付け用!X20=集計用!X20</f>
        <v>1</v>
      </c>
      <c r="Y20" s="49" t="b">
        <f>貼り付け用!Y20=集計用!Y20</f>
        <v>1</v>
      </c>
      <c r="Z20" s="49" t="b">
        <f>貼り付け用!Z20=集計用!Z20</f>
        <v>1</v>
      </c>
      <c r="AA20" s="49" t="b">
        <f>貼り付け用!AA20=集計用!AA20</f>
        <v>1</v>
      </c>
      <c r="AB20" s="49" t="b">
        <f>貼り付け用!AB20=集計用!AB20</f>
        <v>1</v>
      </c>
      <c r="AC20" s="2" t="b">
        <f>貼り付け用!AC20=集計用!AC20</f>
        <v>1</v>
      </c>
      <c r="AD20" s="29" t="b">
        <f>貼り付け用!AD20=集計用!AD20</f>
        <v>1</v>
      </c>
      <c r="AE20" s="73" t="b">
        <f>貼り付け用!AE20=集計用!AE20</f>
        <v>1</v>
      </c>
      <c r="AF20" s="92" t="b">
        <f>貼り付け用!AF20=集計用!AF20</f>
        <v>1</v>
      </c>
      <c r="AG20" s="23" t="b">
        <f>貼り付け用!AG20=集計用!AG20</f>
        <v>1</v>
      </c>
      <c r="AH20" s="52" t="b">
        <f>貼り付け用!AH20=集計用!AH20</f>
        <v>1</v>
      </c>
      <c r="AI20" s="92" t="b">
        <f>貼り付け用!AI20=集計用!AI20</f>
        <v>1</v>
      </c>
      <c r="AJ20" s="52" t="b">
        <f>貼り付け用!AJ20=集計用!AJ20</f>
        <v>1</v>
      </c>
      <c r="AK20" s="111" t="b">
        <f>貼り付け用!AK20=集計用!AK20</f>
        <v>1</v>
      </c>
      <c r="AL20" s="49" t="str">
        <f>IF(貼り付け用!AL20="","",貼り付け用!AL20)</f>
        <v/>
      </c>
      <c r="AM20" s="49" t="str">
        <f>IF(貼り付け用!AM20="","",貼り付け用!AM20)</f>
        <v/>
      </c>
      <c r="AN20" s="49" t="str">
        <f>IF(貼り付け用!AN20="","",貼り付け用!AN20)</f>
        <v/>
      </c>
      <c r="AO20" s="49" t="str">
        <f>IF(貼り付け用!AO20="","",貼り付け用!AO20)</f>
        <v/>
      </c>
      <c r="AP20" s="49" t="str">
        <f>IF(貼り付け用!AP20="","",貼り付け用!AP20)</f>
        <v/>
      </c>
      <c r="AQ20" s="172"/>
      <c r="AR20" s="172"/>
      <c r="AS20" s="172"/>
      <c r="AT20" s="49" t="str">
        <f>IF(貼り付け用!AT20="","",貼り付け用!AT20)</f>
        <v/>
      </c>
      <c r="AU20" s="49" t="str">
        <f>IF(貼り付け用!AU20="","",貼り付け用!AU20)</f>
        <v/>
      </c>
      <c r="AV20" s="23"/>
      <c r="AW20" s="23"/>
      <c r="AX20" s="23"/>
      <c r="AY20" s="23"/>
      <c r="AZ20" s="23"/>
    </row>
    <row r="21" spans="1:52" ht="24" customHeight="1">
      <c r="E21" s="2"/>
      <c r="F21" s="177" t="str">
        <f>IF(貼り付け用!F21="","",貼り付け用!F21)</f>
        <v/>
      </c>
      <c r="G21" s="49" t="str">
        <f>IF(貼り付け用!G21="","",貼り付け用!G21)</f>
        <v/>
      </c>
      <c r="H21" s="2" t="str">
        <f>IF(貼り付け用!H21="","",貼り付け用!H21)</f>
        <v/>
      </c>
      <c r="I21" s="2" t="str">
        <f>IF(貼り付け用!I21="","",貼り付け用!I21)</f>
        <v/>
      </c>
      <c r="J21" s="2" t="str">
        <f>IF(集計用!J21="","",集計用!J21)</f>
        <v/>
      </c>
      <c r="K21" s="2"/>
      <c r="L21" s="2"/>
      <c r="M21" s="33" t="b">
        <f>貼り付け用!M21=集計用!M21</f>
        <v>1</v>
      </c>
      <c r="N21" s="33" t="b">
        <f>貼り付け用!N21=集計用!N21</f>
        <v>1</v>
      </c>
      <c r="O21" s="2" t="b">
        <f>貼り付け用!O21=集計用!O21</f>
        <v>1</v>
      </c>
      <c r="P21" s="33" t="b">
        <f>貼り付け用!P21=集計用!P21</f>
        <v>1</v>
      </c>
      <c r="Q21" s="2" t="b">
        <f>貼り付け用!Q21=集計用!Q21</f>
        <v>1</v>
      </c>
      <c r="R21" s="2" t="b">
        <f>貼り付け用!R21=集計用!R21</f>
        <v>1</v>
      </c>
      <c r="S21" s="2" t="b">
        <f>貼り付け用!S21=集計用!S21</f>
        <v>1</v>
      </c>
      <c r="T21" s="2" t="b">
        <f>貼り付け用!T21=集計用!T21</f>
        <v>1</v>
      </c>
      <c r="U21" s="33" t="b">
        <f>貼り付け用!U21=集計用!U21</f>
        <v>1</v>
      </c>
      <c r="V21" s="33" t="b">
        <f>貼り付け用!V21=集計用!V21</f>
        <v>1</v>
      </c>
      <c r="W21" s="2" t="b">
        <f>貼り付け用!W21=集計用!W21</f>
        <v>1</v>
      </c>
      <c r="X21" s="33" t="b">
        <f>貼り付け用!X21=集計用!X21</f>
        <v>1</v>
      </c>
      <c r="Y21" s="49" t="b">
        <f>貼り付け用!Y21=集計用!Y21</f>
        <v>1</v>
      </c>
      <c r="Z21" s="49" t="b">
        <f>貼り付け用!Z21=集計用!Z21</f>
        <v>1</v>
      </c>
      <c r="AA21" s="49" t="b">
        <f>貼り付け用!AA21=集計用!AA21</f>
        <v>1</v>
      </c>
      <c r="AB21" s="49" t="b">
        <f>貼り付け用!AB21=集計用!AB21</f>
        <v>1</v>
      </c>
      <c r="AC21" s="2" t="b">
        <f>貼り付け用!AC21=集計用!AC21</f>
        <v>1</v>
      </c>
      <c r="AD21" s="29" t="b">
        <f>貼り付け用!AD21=集計用!AD21</f>
        <v>1</v>
      </c>
      <c r="AE21" s="73" t="b">
        <f>貼り付け用!AE21=集計用!AE21</f>
        <v>1</v>
      </c>
      <c r="AF21" s="92" t="b">
        <f>貼り付け用!AF21=集計用!AF21</f>
        <v>1</v>
      </c>
      <c r="AG21" s="23" t="b">
        <f>貼り付け用!AG21=集計用!AG21</f>
        <v>1</v>
      </c>
      <c r="AH21" s="52" t="b">
        <f>貼り付け用!AH21=集計用!AH21</f>
        <v>1</v>
      </c>
      <c r="AI21" s="92" t="b">
        <f>貼り付け用!AI21=集計用!AI21</f>
        <v>1</v>
      </c>
      <c r="AJ21" s="52" t="b">
        <f>貼り付け用!AJ21=集計用!AJ21</f>
        <v>1</v>
      </c>
      <c r="AK21" s="111" t="b">
        <f>貼り付け用!AK21=集計用!AK21</f>
        <v>1</v>
      </c>
      <c r="AL21" s="49" t="str">
        <f>IF(貼り付け用!AL21="","",貼り付け用!AL21)</f>
        <v/>
      </c>
      <c r="AM21" s="49" t="str">
        <f>IF(貼り付け用!AM21="","",貼り付け用!AM21)</f>
        <v/>
      </c>
      <c r="AN21" s="49" t="str">
        <f>IF(貼り付け用!AN21="","",貼り付け用!AN21)</f>
        <v/>
      </c>
      <c r="AO21" s="49" t="str">
        <f>IF(貼り付け用!AO21="","",貼り付け用!AO21)</f>
        <v/>
      </c>
      <c r="AP21" s="49" t="str">
        <f>IF(貼り付け用!AP21="","",貼り付け用!AP21)</f>
        <v/>
      </c>
      <c r="AQ21" s="172"/>
      <c r="AR21" s="172"/>
      <c r="AS21" s="172"/>
      <c r="AT21" s="49" t="str">
        <f>IF(貼り付け用!AT21="","",貼り付け用!AT21)</f>
        <v/>
      </c>
      <c r="AU21" s="49" t="str">
        <f>IF(貼り付け用!AU21="","",貼り付け用!AU21)</f>
        <v/>
      </c>
    </row>
    <row r="22" spans="1:52" ht="24" customHeight="1">
      <c r="E22" s="2"/>
      <c r="F22" s="177" t="str">
        <f>IF(貼り付け用!F22="","",貼り付け用!F22)</f>
        <v/>
      </c>
      <c r="G22" s="49" t="str">
        <f>IF(貼り付け用!G22="","",貼り付け用!G22)</f>
        <v/>
      </c>
      <c r="H22" s="2" t="str">
        <f>IF(貼り付け用!H22="","",貼り付け用!H22)</f>
        <v/>
      </c>
      <c r="I22" s="2" t="str">
        <f>IF(貼り付け用!I22="","",貼り付け用!I22)</f>
        <v/>
      </c>
      <c r="J22" s="2" t="str">
        <f>IF(集計用!J22="","",集計用!J22)</f>
        <v/>
      </c>
      <c r="K22" s="2"/>
      <c r="L22" s="2"/>
      <c r="M22" s="33" t="b">
        <f>貼り付け用!M22=集計用!M22</f>
        <v>1</v>
      </c>
      <c r="N22" s="33" t="b">
        <f>貼り付け用!N22=集計用!N22</f>
        <v>1</v>
      </c>
      <c r="O22" s="2" t="b">
        <f>貼り付け用!O22=集計用!O22</f>
        <v>1</v>
      </c>
      <c r="P22" s="33" t="b">
        <f>貼り付け用!P22=集計用!P22</f>
        <v>1</v>
      </c>
      <c r="Q22" s="2" t="b">
        <f>貼り付け用!Q22=集計用!Q22</f>
        <v>1</v>
      </c>
      <c r="R22" s="2" t="b">
        <f>貼り付け用!R22=集計用!R22</f>
        <v>1</v>
      </c>
      <c r="S22" s="2" t="b">
        <f>貼り付け用!S22=集計用!S22</f>
        <v>1</v>
      </c>
      <c r="T22" s="2" t="b">
        <f>貼り付け用!T22=集計用!T22</f>
        <v>1</v>
      </c>
      <c r="U22" s="33" t="b">
        <f>貼り付け用!U22=集計用!U22</f>
        <v>1</v>
      </c>
      <c r="V22" s="33" t="b">
        <f>貼り付け用!V22=集計用!V22</f>
        <v>1</v>
      </c>
      <c r="W22" s="2" t="b">
        <f>貼り付け用!W22=集計用!W22</f>
        <v>1</v>
      </c>
      <c r="X22" s="33" t="b">
        <f>貼り付け用!X22=集計用!X22</f>
        <v>1</v>
      </c>
      <c r="Y22" s="49" t="b">
        <f>貼り付け用!Y22=集計用!Y22</f>
        <v>1</v>
      </c>
      <c r="Z22" s="49" t="b">
        <f>貼り付け用!Z22=集計用!Z22</f>
        <v>1</v>
      </c>
      <c r="AA22" s="49" t="b">
        <f>貼り付け用!AA22=集計用!AA22</f>
        <v>1</v>
      </c>
      <c r="AB22" s="49" t="b">
        <f>貼り付け用!AB22=集計用!AB22</f>
        <v>1</v>
      </c>
      <c r="AC22" s="2" t="b">
        <f>貼り付け用!AC22=集計用!AC22</f>
        <v>1</v>
      </c>
      <c r="AD22" s="29" t="b">
        <f>貼り付け用!AD22=集計用!AD22</f>
        <v>1</v>
      </c>
      <c r="AE22" s="73" t="b">
        <f>貼り付け用!AE22=集計用!AE22</f>
        <v>1</v>
      </c>
      <c r="AF22" s="92" t="b">
        <f>貼り付け用!AF22=集計用!AF22</f>
        <v>1</v>
      </c>
      <c r="AG22" s="23" t="b">
        <f>貼り付け用!AG22=集計用!AG22</f>
        <v>1</v>
      </c>
      <c r="AH22" s="52" t="b">
        <f>貼り付け用!AH22=集計用!AH22</f>
        <v>1</v>
      </c>
      <c r="AI22" s="92" t="b">
        <f>貼り付け用!AI22=集計用!AI22</f>
        <v>1</v>
      </c>
      <c r="AJ22" s="52" t="b">
        <f>貼り付け用!AJ22=集計用!AJ22</f>
        <v>1</v>
      </c>
      <c r="AK22" s="111" t="b">
        <f>貼り付け用!AK22=集計用!AK22</f>
        <v>1</v>
      </c>
      <c r="AL22" s="49" t="str">
        <f>IF(貼り付け用!AL22="","",貼り付け用!AL22)</f>
        <v/>
      </c>
      <c r="AM22" s="49" t="str">
        <f>IF(貼り付け用!AM22="","",貼り付け用!AM22)</f>
        <v/>
      </c>
      <c r="AN22" s="49" t="str">
        <f>IF(貼り付け用!AN22="","",貼り付け用!AN22)</f>
        <v/>
      </c>
      <c r="AO22" s="49" t="str">
        <f>IF(貼り付け用!AO22="","",貼り付け用!AO22)</f>
        <v/>
      </c>
      <c r="AP22" s="49" t="str">
        <f>IF(貼り付け用!AP22="","",貼り付け用!AP22)</f>
        <v/>
      </c>
      <c r="AQ22" s="172"/>
      <c r="AR22" s="172"/>
      <c r="AS22" s="172"/>
      <c r="AT22" s="49" t="str">
        <f>IF(貼り付け用!AT22="","",貼り付け用!AT22)</f>
        <v/>
      </c>
      <c r="AU22" s="49" t="str">
        <f>IF(貼り付け用!AU22="","",貼り付け用!AU22)</f>
        <v/>
      </c>
    </row>
    <row r="23" spans="1:52" ht="24" customHeight="1">
      <c r="E23" s="2"/>
      <c r="F23" s="177" t="str">
        <f>IF(貼り付け用!F23="","",貼り付け用!F23)</f>
        <v/>
      </c>
      <c r="G23" s="49" t="str">
        <f>IF(貼り付け用!G23="","",貼り付け用!G23)</f>
        <v/>
      </c>
      <c r="H23" s="2" t="str">
        <f>IF(貼り付け用!H23="","",貼り付け用!H23)</f>
        <v/>
      </c>
      <c r="I23" s="2" t="str">
        <f>IF(貼り付け用!I23="","",貼り付け用!I23)</f>
        <v/>
      </c>
      <c r="J23" s="2" t="str">
        <f>IF(集計用!J23="","",集計用!J23)</f>
        <v/>
      </c>
      <c r="K23" s="2"/>
      <c r="L23" s="2"/>
      <c r="M23" s="33" t="b">
        <f>貼り付け用!M23=集計用!M23</f>
        <v>1</v>
      </c>
      <c r="N23" s="33" t="b">
        <f>貼り付け用!N23=集計用!N23</f>
        <v>1</v>
      </c>
      <c r="O23" s="2" t="b">
        <f>貼り付け用!O23=集計用!O23</f>
        <v>1</v>
      </c>
      <c r="P23" s="33" t="b">
        <f>貼り付け用!P23=集計用!P23</f>
        <v>1</v>
      </c>
      <c r="Q23" s="2" t="b">
        <f>貼り付け用!Q23=集計用!Q23</f>
        <v>1</v>
      </c>
      <c r="R23" s="2" t="b">
        <f>貼り付け用!R23=集計用!R23</f>
        <v>1</v>
      </c>
      <c r="S23" s="2" t="b">
        <f>貼り付け用!S23=集計用!S23</f>
        <v>1</v>
      </c>
      <c r="T23" s="2" t="b">
        <f>貼り付け用!T23=集計用!T23</f>
        <v>1</v>
      </c>
      <c r="U23" s="33" t="b">
        <f>貼り付け用!U23=集計用!U23</f>
        <v>1</v>
      </c>
      <c r="V23" s="33" t="b">
        <f>貼り付け用!V23=集計用!V23</f>
        <v>1</v>
      </c>
      <c r="W23" s="2" t="b">
        <f>貼り付け用!W23=集計用!W23</f>
        <v>1</v>
      </c>
      <c r="X23" s="33" t="b">
        <f>貼り付け用!X23=集計用!X23</f>
        <v>1</v>
      </c>
      <c r="Y23" s="49" t="b">
        <f>貼り付け用!Y23=集計用!Y23</f>
        <v>1</v>
      </c>
      <c r="Z23" s="49" t="b">
        <f>貼り付け用!Z23=集計用!Z23</f>
        <v>1</v>
      </c>
      <c r="AA23" s="49" t="b">
        <f>貼り付け用!AA23=集計用!AA23</f>
        <v>1</v>
      </c>
      <c r="AB23" s="49" t="b">
        <f>貼り付け用!AB23=集計用!AB23</f>
        <v>1</v>
      </c>
      <c r="AC23" s="2" t="b">
        <f>貼り付け用!AC23=集計用!AC23</f>
        <v>1</v>
      </c>
      <c r="AD23" s="29" t="b">
        <f>貼り付け用!AD23=集計用!AD23</f>
        <v>1</v>
      </c>
      <c r="AE23" s="73" t="b">
        <f>貼り付け用!AE23=集計用!AE23</f>
        <v>1</v>
      </c>
      <c r="AF23" s="92" t="b">
        <f>貼り付け用!AF23=集計用!AF23</f>
        <v>1</v>
      </c>
      <c r="AG23" s="23" t="b">
        <f>貼り付け用!AG23=集計用!AG23</f>
        <v>1</v>
      </c>
      <c r="AH23" s="52" t="b">
        <f>貼り付け用!AH23=集計用!AH23</f>
        <v>1</v>
      </c>
      <c r="AI23" s="92" t="b">
        <f>貼り付け用!AI23=集計用!AI23</f>
        <v>1</v>
      </c>
      <c r="AJ23" s="52" t="b">
        <f>貼り付け用!AJ23=集計用!AJ23</f>
        <v>1</v>
      </c>
      <c r="AK23" s="111" t="b">
        <f>貼り付け用!AK23=集計用!AK23</f>
        <v>1</v>
      </c>
      <c r="AL23" s="49" t="str">
        <f>IF(貼り付け用!AL23="","",貼り付け用!AL23)</f>
        <v/>
      </c>
      <c r="AM23" s="49" t="str">
        <f>IF(貼り付け用!AM23="","",貼り付け用!AM23)</f>
        <v/>
      </c>
      <c r="AN23" s="49" t="str">
        <f>IF(貼り付け用!AN23="","",貼り付け用!AN23)</f>
        <v/>
      </c>
      <c r="AO23" s="49" t="str">
        <f>IF(貼り付け用!AO23="","",貼り付け用!AO23)</f>
        <v/>
      </c>
      <c r="AP23" s="49" t="str">
        <f>IF(貼り付け用!AP23="","",貼り付け用!AP23)</f>
        <v/>
      </c>
      <c r="AQ23" s="172"/>
      <c r="AR23" s="172"/>
      <c r="AS23" s="172"/>
      <c r="AT23" s="49" t="str">
        <f>IF(貼り付け用!AT23="","",貼り付け用!AT23)</f>
        <v/>
      </c>
      <c r="AU23" s="49" t="str">
        <f>IF(貼り付け用!AU23="","",貼り付け用!AU23)</f>
        <v/>
      </c>
    </row>
    <row r="24" spans="1:52" ht="24" customHeight="1">
      <c r="E24" s="2"/>
      <c r="F24" s="177" t="str">
        <f>IF(貼り付け用!F24="","",貼り付け用!F24)</f>
        <v/>
      </c>
      <c r="G24" s="49" t="str">
        <f>IF(貼り付け用!G24="","",貼り付け用!G24)</f>
        <v/>
      </c>
      <c r="H24" s="2" t="str">
        <f>IF(貼り付け用!H24="","",貼り付け用!H24)</f>
        <v/>
      </c>
      <c r="I24" s="2" t="str">
        <f>IF(貼り付け用!I24="","",貼り付け用!I24)</f>
        <v/>
      </c>
      <c r="J24" s="2" t="str">
        <f>IF(集計用!J24="","",集計用!J24)</f>
        <v/>
      </c>
      <c r="K24" s="2"/>
      <c r="L24" s="2"/>
      <c r="M24" s="33" t="b">
        <f>貼り付け用!M24=集計用!M24</f>
        <v>1</v>
      </c>
      <c r="N24" s="33" t="b">
        <f>貼り付け用!N24=集計用!N24</f>
        <v>1</v>
      </c>
      <c r="O24" s="2" t="b">
        <f>貼り付け用!O24=集計用!O24</f>
        <v>1</v>
      </c>
      <c r="P24" s="33" t="b">
        <f>貼り付け用!P24=集計用!P24</f>
        <v>1</v>
      </c>
      <c r="Q24" s="2" t="b">
        <f>貼り付け用!Q24=集計用!Q24</f>
        <v>1</v>
      </c>
      <c r="R24" s="2" t="b">
        <f>貼り付け用!R24=集計用!R24</f>
        <v>1</v>
      </c>
      <c r="S24" s="2" t="b">
        <f>貼り付け用!S24=集計用!S24</f>
        <v>1</v>
      </c>
      <c r="T24" s="2" t="b">
        <f>貼り付け用!T24=集計用!T24</f>
        <v>1</v>
      </c>
      <c r="U24" s="33" t="b">
        <f>貼り付け用!U24=集計用!U24</f>
        <v>1</v>
      </c>
      <c r="V24" s="33" t="b">
        <f>貼り付け用!V24=集計用!V24</f>
        <v>1</v>
      </c>
      <c r="W24" s="2" t="b">
        <f>貼り付け用!W24=集計用!W24</f>
        <v>1</v>
      </c>
      <c r="X24" s="33" t="b">
        <f>貼り付け用!X24=集計用!X24</f>
        <v>1</v>
      </c>
      <c r="Y24" s="49" t="b">
        <f>貼り付け用!Y24=集計用!Y24</f>
        <v>1</v>
      </c>
      <c r="Z24" s="49" t="b">
        <f>貼り付け用!Z24=集計用!Z24</f>
        <v>1</v>
      </c>
      <c r="AA24" s="49" t="b">
        <f>貼り付け用!AA24=集計用!AA24</f>
        <v>1</v>
      </c>
      <c r="AB24" s="49" t="b">
        <f>貼り付け用!AB24=集計用!AB24</f>
        <v>1</v>
      </c>
      <c r="AC24" s="2" t="b">
        <f>貼り付け用!AC24=集計用!AC24</f>
        <v>1</v>
      </c>
      <c r="AD24" s="29" t="b">
        <f>貼り付け用!AD24=集計用!AD24</f>
        <v>1</v>
      </c>
      <c r="AE24" s="73" t="b">
        <f>貼り付け用!AE24=集計用!AE24</f>
        <v>1</v>
      </c>
      <c r="AF24" s="92" t="b">
        <f>貼り付け用!AF24=集計用!AF24</f>
        <v>1</v>
      </c>
      <c r="AG24" s="23" t="b">
        <f>貼り付け用!AG24=集計用!AG24</f>
        <v>1</v>
      </c>
      <c r="AH24" s="52" t="b">
        <f>貼り付け用!AH24=集計用!AH24</f>
        <v>1</v>
      </c>
      <c r="AI24" s="92" t="b">
        <f>貼り付け用!AI24=集計用!AI24</f>
        <v>1</v>
      </c>
      <c r="AJ24" s="52" t="b">
        <f>貼り付け用!AJ24=集計用!AJ24</f>
        <v>1</v>
      </c>
      <c r="AK24" s="111" t="b">
        <f>貼り付け用!AK24=集計用!AK24</f>
        <v>1</v>
      </c>
      <c r="AL24" s="49" t="str">
        <f>IF(貼り付け用!AL24="","",貼り付け用!AL24)</f>
        <v/>
      </c>
      <c r="AM24" s="49" t="str">
        <f>IF(貼り付け用!AM24="","",貼り付け用!AM24)</f>
        <v/>
      </c>
      <c r="AN24" s="49" t="str">
        <f>IF(貼り付け用!AN24="","",貼り付け用!AN24)</f>
        <v/>
      </c>
      <c r="AO24" s="49" t="str">
        <f>IF(貼り付け用!AO24="","",貼り付け用!AO24)</f>
        <v/>
      </c>
      <c r="AP24" s="49" t="str">
        <f>IF(貼り付け用!AP24="","",貼り付け用!AP24)</f>
        <v/>
      </c>
      <c r="AQ24" s="172"/>
      <c r="AR24" s="172"/>
      <c r="AS24" s="172"/>
      <c r="AT24" s="49" t="str">
        <f>IF(貼り付け用!AT24="","",貼り付け用!AT24)</f>
        <v/>
      </c>
      <c r="AU24" s="49" t="str">
        <f>IF(貼り付け用!AU24="","",貼り付け用!AU24)</f>
        <v/>
      </c>
    </row>
    <row r="25" spans="1:52" ht="24" customHeight="1">
      <c r="E25" s="2"/>
      <c r="F25" s="177" t="str">
        <f>IF(貼り付け用!F25="","",貼り付け用!F25)</f>
        <v/>
      </c>
      <c r="G25" s="49" t="str">
        <f>IF(貼り付け用!G25="","",貼り付け用!G25)</f>
        <v/>
      </c>
      <c r="H25" s="2" t="str">
        <f>IF(貼り付け用!H25="","",貼り付け用!H25)</f>
        <v/>
      </c>
      <c r="I25" s="2" t="str">
        <f>IF(貼り付け用!I25="","",貼り付け用!I25)</f>
        <v/>
      </c>
      <c r="J25" s="2" t="str">
        <f>IF(集計用!J25="","",集計用!J25)</f>
        <v/>
      </c>
      <c r="K25" s="2"/>
      <c r="L25" s="2"/>
      <c r="M25" s="33" t="b">
        <f>貼り付け用!M25=集計用!M25</f>
        <v>1</v>
      </c>
      <c r="N25" s="33" t="b">
        <f>貼り付け用!N25=集計用!N25</f>
        <v>1</v>
      </c>
      <c r="O25" s="2" t="b">
        <f>貼り付け用!O25=集計用!O25</f>
        <v>1</v>
      </c>
      <c r="P25" s="33" t="b">
        <f>貼り付け用!P25=集計用!P25</f>
        <v>1</v>
      </c>
      <c r="Q25" s="2" t="b">
        <f>貼り付け用!Q25=集計用!Q25</f>
        <v>1</v>
      </c>
      <c r="R25" s="2" t="b">
        <f>貼り付け用!R25=集計用!R25</f>
        <v>1</v>
      </c>
      <c r="S25" s="2" t="b">
        <f>貼り付け用!S25=集計用!S25</f>
        <v>1</v>
      </c>
      <c r="T25" s="2" t="b">
        <f>貼り付け用!T25=集計用!T25</f>
        <v>1</v>
      </c>
      <c r="U25" s="33" t="b">
        <f>貼り付け用!U25=集計用!U25</f>
        <v>1</v>
      </c>
      <c r="V25" s="33" t="b">
        <f>貼り付け用!V25=集計用!V25</f>
        <v>1</v>
      </c>
      <c r="W25" s="2" t="b">
        <f>貼り付け用!W25=集計用!W25</f>
        <v>1</v>
      </c>
      <c r="X25" s="33" t="b">
        <f>貼り付け用!X25=集計用!X25</f>
        <v>1</v>
      </c>
      <c r="Y25" s="49" t="b">
        <f>貼り付け用!Y25=集計用!Y25</f>
        <v>1</v>
      </c>
      <c r="Z25" s="49" t="b">
        <f>貼り付け用!Z25=集計用!Z25</f>
        <v>1</v>
      </c>
      <c r="AA25" s="49" t="b">
        <f>貼り付け用!AA25=集計用!AA25</f>
        <v>1</v>
      </c>
      <c r="AB25" s="49" t="b">
        <f>貼り付け用!AB25=集計用!AB25</f>
        <v>1</v>
      </c>
      <c r="AC25" s="2" t="b">
        <f>貼り付け用!AC25=集計用!AC25</f>
        <v>1</v>
      </c>
      <c r="AD25" s="29" t="b">
        <f>貼り付け用!AD25=集計用!AD25</f>
        <v>1</v>
      </c>
      <c r="AE25" s="73" t="b">
        <f>貼り付け用!AE25=集計用!AE25</f>
        <v>1</v>
      </c>
      <c r="AF25" s="92" t="b">
        <f>貼り付け用!AF25=集計用!AF25</f>
        <v>1</v>
      </c>
      <c r="AG25" s="23" t="b">
        <f>貼り付け用!AG25=集計用!AG25</f>
        <v>1</v>
      </c>
      <c r="AH25" s="52" t="b">
        <f>貼り付け用!AH25=集計用!AH25</f>
        <v>1</v>
      </c>
      <c r="AI25" s="92" t="b">
        <f>貼り付け用!AI25=集計用!AI25</f>
        <v>1</v>
      </c>
      <c r="AJ25" s="52" t="b">
        <f>貼り付け用!AJ25=集計用!AJ25</f>
        <v>1</v>
      </c>
      <c r="AK25" s="111" t="b">
        <f>貼り付け用!AK25=集計用!AK25</f>
        <v>1</v>
      </c>
      <c r="AL25" s="49" t="str">
        <f>IF(貼り付け用!AL25="","",貼り付け用!AL25)</f>
        <v/>
      </c>
      <c r="AM25" s="49" t="str">
        <f>IF(貼り付け用!AM25="","",貼り付け用!AM25)</f>
        <v/>
      </c>
      <c r="AN25" s="49" t="str">
        <f>IF(貼り付け用!AN25="","",貼り付け用!AN25)</f>
        <v/>
      </c>
      <c r="AO25" s="49" t="str">
        <f>IF(貼り付け用!AO25="","",貼り付け用!AO25)</f>
        <v/>
      </c>
      <c r="AP25" s="49" t="str">
        <f>IF(貼り付け用!AP25="","",貼り付け用!AP25)</f>
        <v/>
      </c>
      <c r="AQ25" s="172"/>
      <c r="AR25" s="172"/>
      <c r="AS25" s="172"/>
      <c r="AT25" s="49" t="str">
        <f>IF(貼り付け用!AT25="","",貼り付け用!AT25)</f>
        <v/>
      </c>
      <c r="AU25" s="49" t="str">
        <f>IF(貼り付け用!AU25="","",貼り付け用!AU25)</f>
        <v/>
      </c>
    </row>
    <row r="26" spans="1:52" ht="24" customHeight="1">
      <c r="E26" s="2"/>
      <c r="F26" s="177" t="str">
        <f>IF(貼り付け用!F26="","",貼り付け用!F26)</f>
        <v/>
      </c>
      <c r="G26" s="49" t="str">
        <f>IF(貼り付け用!G26="","",貼り付け用!G26)</f>
        <v/>
      </c>
      <c r="H26" s="2" t="str">
        <f>IF(貼り付け用!H26="","",貼り付け用!H26)</f>
        <v/>
      </c>
      <c r="I26" s="2" t="str">
        <f>IF(貼り付け用!I26="","",貼り付け用!I26)</f>
        <v/>
      </c>
      <c r="J26" s="2" t="str">
        <f>IF(集計用!J26="","",集計用!J26)</f>
        <v/>
      </c>
      <c r="K26" s="2"/>
      <c r="L26" s="2"/>
      <c r="M26" s="33" t="b">
        <f>貼り付け用!M26=集計用!M26</f>
        <v>1</v>
      </c>
      <c r="N26" s="33" t="b">
        <f>貼り付け用!N26=集計用!N26</f>
        <v>1</v>
      </c>
      <c r="O26" s="2" t="b">
        <f>貼り付け用!O26=集計用!O26</f>
        <v>1</v>
      </c>
      <c r="P26" s="33" t="b">
        <f>貼り付け用!P26=集計用!P26</f>
        <v>1</v>
      </c>
      <c r="Q26" s="2" t="b">
        <f>貼り付け用!Q26=集計用!Q26</f>
        <v>1</v>
      </c>
      <c r="R26" s="2" t="b">
        <f>貼り付け用!R26=集計用!R26</f>
        <v>1</v>
      </c>
      <c r="S26" s="2" t="b">
        <f>貼り付け用!S26=集計用!S26</f>
        <v>1</v>
      </c>
      <c r="T26" s="2" t="b">
        <f>貼り付け用!T26=集計用!T26</f>
        <v>1</v>
      </c>
      <c r="U26" s="33" t="b">
        <f>貼り付け用!U26=集計用!U26</f>
        <v>1</v>
      </c>
      <c r="V26" s="33" t="b">
        <f>貼り付け用!V26=集計用!V26</f>
        <v>1</v>
      </c>
      <c r="W26" s="2" t="b">
        <f>貼り付け用!W26=集計用!W26</f>
        <v>1</v>
      </c>
      <c r="X26" s="33" t="b">
        <f>貼り付け用!X26=集計用!X26</f>
        <v>1</v>
      </c>
      <c r="Y26" s="49" t="b">
        <f>貼り付け用!Y26=集計用!Y26</f>
        <v>1</v>
      </c>
      <c r="Z26" s="49" t="b">
        <f>貼り付け用!Z26=集計用!Z26</f>
        <v>1</v>
      </c>
      <c r="AA26" s="49" t="b">
        <f>貼り付け用!AA26=集計用!AA26</f>
        <v>1</v>
      </c>
      <c r="AB26" s="49" t="b">
        <f>貼り付け用!AB26=集計用!AB26</f>
        <v>1</v>
      </c>
      <c r="AC26" s="2" t="b">
        <f>貼り付け用!AC26=集計用!AC26</f>
        <v>1</v>
      </c>
      <c r="AD26" s="29" t="b">
        <f>貼り付け用!AD26=集計用!AD26</f>
        <v>1</v>
      </c>
      <c r="AE26" s="73" t="b">
        <f>貼り付け用!AE26=集計用!AE26</f>
        <v>1</v>
      </c>
      <c r="AF26" s="92" t="b">
        <f>貼り付け用!AF26=集計用!AF26</f>
        <v>1</v>
      </c>
      <c r="AG26" s="23" t="b">
        <f>貼り付け用!AG26=集計用!AG26</f>
        <v>1</v>
      </c>
      <c r="AH26" s="52" t="b">
        <f>貼り付け用!AH26=集計用!AH26</f>
        <v>1</v>
      </c>
      <c r="AI26" s="92" t="b">
        <f>貼り付け用!AI26=集計用!AI26</f>
        <v>1</v>
      </c>
      <c r="AJ26" s="52" t="b">
        <f>貼り付け用!AJ26=集計用!AJ26</f>
        <v>1</v>
      </c>
      <c r="AK26" s="111" t="b">
        <f>貼り付け用!AK26=集計用!AK26</f>
        <v>1</v>
      </c>
      <c r="AL26" s="49" t="str">
        <f>IF(貼り付け用!AL26="","",貼り付け用!AL26)</f>
        <v/>
      </c>
      <c r="AM26" s="49" t="str">
        <f>IF(貼り付け用!AM26="","",貼り付け用!AM26)</f>
        <v/>
      </c>
      <c r="AN26" s="49" t="str">
        <f>IF(貼り付け用!AN26="","",貼り付け用!AN26)</f>
        <v/>
      </c>
      <c r="AO26" s="49" t="str">
        <f>IF(貼り付け用!AO26="","",貼り付け用!AO26)</f>
        <v/>
      </c>
      <c r="AP26" s="49" t="str">
        <f>IF(貼り付け用!AP26="","",貼り付け用!AP26)</f>
        <v/>
      </c>
      <c r="AQ26" s="172"/>
      <c r="AR26" s="172"/>
      <c r="AS26" s="172"/>
      <c r="AT26" s="49" t="str">
        <f>IF(貼り付け用!AT26="","",貼り付け用!AT26)</f>
        <v/>
      </c>
      <c r="AU26" s="49" t="str">
        <f>IF(貼り付け用!AU26="","",貼り付け用!AU26)</f>
        <v/>
      </c>
    </row>
    <row r="27" spans="1:52" ht="24" customHeight="1">
      <c r="E27" s="2"/>
      <c r="F27" s="177" t="str">
        <f>IF(貼り付け用!F27="","",貼り付け用!F27)</f>
        <v/>
      </c>
      <c r="G27" s="49" t="str">
        <f>IF(貼り付け用!G27="","",貼り付け用!G27)</f>
        <v/>
      </c>
      <c r="H27" s="2" t="str">
        <f>IF(貼り付け用!H27="","",貼り付け用!H27)</f>
        <v/>
      </c>
      <c r="I27" s="2" t="str">
        <f>IF(貼り付け用!I27="","",貼り付け用!I27)</f>
        <v/>
      </c>
      <c r="J27" s="2" t="str">
        <f>IF(集計用!J27="","",集計用!J27)</f>
        <v/>
      </c>
      <c r="K27" s="2"/>
      <c r="L27" s="2"/>
      <c r="M27" s="33" t="b">
        <f>貼り付け用!M27=集計用!M27</f>
        <v>1</v>
      </c>
      <c r="N27" s="33" t="b">
        <f>貼り付け用!N27=集計用!N27</f>
        <v>1</v>
      </c>
      <c r="O27" s="2" t="b">
        <f>貼り付け用!O27=集計用!O27</f>
        <v>1</v>
      </c>
      <c r="P27" s="33" t="b">
        <f>貼り付け用!P27=集計用!P27</f>
        <v>1</v>
      </c>
      <c r="Q27" s="2" t="b">
        <f>貼り付け用!Q27=集計用!Q27</f>
        <v>1</v>
      </c>
      <c r="R27" s="2" t="b">
        <f>貼り付け用!R27=集計用!R27</f>
        <v>1</v>
      </c>
      <c r="S27" s="2" t="b">
        <f>貼り付け用!S27=集計用!S27</f>
        <v>1</v>
      </c>
      <c r="T27" s="2" t="b">
        <f>貼り付け用!T27=集計用!T27</f>
        <v>1</v>
      </c>
      <c r="U27" s="33" t="b">
        <f>貼り付け用!U27=集計用!U27</f>
        <v>1</v>
      </c>
      <c r="V27" s="33" t="b">
        <f>貼り付け用!V27=集計用!V27</f>
        <v>1</v>
      </c>
      <c r="W27" s="2" t="b">
        <f>貼り付け用!W27=集計用!W27</f>
        <v>1</v>
      </c>
      <c r="X27" s="33" t="b">
        <f>貼り付け用!X27=集計用!X27</f>
        <v>1</v>
      </c>
      <c r="Y27" s="49" t="b">
        <f>貼り付け用!Y27=集計用!Y27</f>
        <v>1</v>
      </c>
      <c r="Z27" s="49" t="b">
        <f>貼り付け用!Z27=集計用!Z27</f>
        <v>1</v>
      </c>
      <c r="AA27" s="49" t="b">
        <f>貼り付け用!AA27=集計用!AA27</f>
        <v>1</v>
      </c>
      <c r="AB27" s="49" t="b">
        <f>貼り付け用!AB27=集計用!AB27</f>
        <v>1</v>
      </c>
      <c r="AC27" s="2" t="b">
        <f>貼り付け用!AC27=集計用!AC27</f>
        <v>1</v>
      </c>
      <c r="AD27" s="29" t="b">
        <f>貼り付け用!AD27=集計用!AD27</f>
        <v>1</v>
      </c>
      <c r="AE27" s="73" t="b">
        <f>貼り付け用!AE27=集計用!AE27</f>
        <v>1</v>
      </c>
      <c r="AF27" s="92" t="b">
        <f>貼り付け用!AF27=集計用!AF27</f>
        <v>1</v>
      </c>
      <c r="AG27" s="23" t="b">
        <f>貼り付け用!AG27=集計用!AG27</f>
        <v>1</v>
      </c>
      <c r="AH27" s="52" t="b">
        <f>貼り付け用!AH27=集計用!AH27</f>
        <v>1</v>
      </c>
      <c r="AI27" s="92" t="b">
        <f>貼り付け用!AI27=集計用!AI27</f>
        <v>1</v>
      </c>
      <c r="AJ27" s="52" t="b">
        <f>貼り付け用!AJ27=集計用!AJ27</f>
        <v>1</v>
      </c>
      <c r="AK27" s="111" t="b">
        <f>貼り付け用!AK27=集計用!AK27</f>
        <v>1</v>
      </c>
      <c r="AL27" s="49" t="str">
        <f>IF(貼り付け用!AL27="","",貼り付け用!AL27)</f>
        <v/>
      </c>
      <c r="AM27" s="49" t="str">
        <f>IF(貼り付け用!AM27="","",貼り付け用!AM27)</f>
        <v/>
      </c>
      <c r="AN27" s="49" t="str">
        <f>IF(貼り付け用!AN27="","",貼り付け用!AN27)</f>
        <v/>
      </c>
      <c r="AO27" s="49" t="str">
        <f>IF(貼り付け用!AO27="","",貼り付け用!AO27)</f>
        <v/>
      </c>
      <c r="AP27" s="49" t="str">
        <f>IF(貼り付け用!AP27="","",貼り付け用!AP27)</f>
        <v/>
      </c>
      <c r="AQ27" s="172"/>
      <c r="AR27" s="172"/>
      <c r="AS27" s="172"/>
      <c r="AT27" s="49" t="str">
        <f>IF(貼り付け用!AT27="","",貼り付け用!AT27)</f>
        <v/>
      </c>
      <c r="AU27" s="49" t="str">
        <f>IF(貼り付け用!AU27="","",貼り付け用!AU27)</f>
        <v/>
      </c>
    </row>
    <row r="28" spans="1:52" ht="24" customHeight="1">
      <c r="E28" s="2"/>
      <c r="F28" s="177" t="str">
        <f>IF(貼り付け用!F28="","",貼り付け用!F28)</f>
        <v/>
      </c>
      <c r="G28" s="49" t="str">
        <f>IF(貼り付け用!G28="","",貼り付け用!G28)</f>
        <v/>
      </c>
      <c r="H28" s="2" t="str">
        <f>IF(貼り付け用!H28="","",貼り付け用!H28)</f>
        <v/>
      </c>
      <c r="I28" s="2" t="str">
        <f>IF(貼り付け用!I28="","",貼り付け用!I28)</f>
        <v/>
      </c>
      <c r="J28" s="2" t="str">
        <f>IF(集計用!J28="","",集計用!J28)</f>
        <v/>
      </c>
      <c r="K28" s="2"/>
      <c r="L28" s="2"/>
      <c r="M28" s="33" t="b">
        <f>貼り付け用!M28=集計用!M28</f>
        <v>1</v>
      </c>
      <c r="N28" s="33" t="b">
        <f>貼り付け用!N28=集計用!N28</f>
        <v>1</v>
      </c>
      <c r="O28" s="2" t="b">
        <f>貼り付け用!O28=集計用!O28</f>
        <v>1</v>
      </c>
      <c r="P28" s="33" t="b">
        <f>貼り付け用!P28=集計用!P28</f>
        <v>1</v>
      </c>
      <c r="Q28" s="2" t="b">
        <f>貼り付け用!Q28=集計用!Q28</f>
        <v>1</v>
      </c>
      <c r="R28" s="2" t="b">
        <f>貼り付け用!R28=集計用!R28</f>
        <v>1</v>
      </c>
      <c r="S28" s="2" t="b">
        <f>貼り付け用!S28=集計用!S28</f>
        <v>1</v>
      </c>
      <c r="T28" s="2" t="b">
        <f>貼り付け用!T28=集計用!T28</f>
        <v>1</v>
      </c>
      <c r="U28" s="33" t="b">
        <f>貼り付け用!U28=集計用!U28</f>
        <v>1</v>
      </c>
      <c r="V28" s="33" t="b">
        <f>貼り付け用!V28=集計用!V28</f>
        <v>1</v>
      </c>
      <c r="W28" s="2" t="b">
        <f>貼り付け用!W28=集計用!W28</f>
        <v>1</v>
      </c>
      <c r="X28" s="33" t="b">
        <f>貼り付け用!X28=集計用!X28</f>
        <v>1</v>
      </c>
      <c r="Y28" s="49" t="b">
        <f>貼り付け用!Y28=集計用!Y28</f>
        <v>1</v>
      </c>
      <c r="Z28" s="49" t="b">
        <f>貼り付け用!Z28=集計用!Z28</f>
        <v>1</v>
      </c>
      <c r="AA28" s="49" t="b">
        <f>貼り付け用!AA28=集計用!AA28</f>
        <v>1</v>
      </c>
      <c r="AB28" s="49" t="b">
        <f>貼り付け用!AB28=集計用!AB28</f>
        <v>1</v>
      </c>
      <c r="AC28" s="2" t="b">
        <f>貼り付け用!AC28=集計用!AC28</f>
        <v>1</v>
      </c>
      <c r="AD28" s="29" t="b">
        <f>貼り付け用!AD28=集計用!AD28</f>
        <v>1</v>
      </c>
      <c r="AE28" s="73" t="b">
        <f>貼り付け用!AE28=集計用!AE28</f>
        <v>1</v>
      </c>
      <c r="AF28" s="92" t="b">
        <f>貼り付け用!AF28=集計用!AF28</f>
        <v>1</v>
      </c>
      <c r="AG28" s="23" t="b">
        <f>貼り付け用!AG28=集計用!AG28</f>
        <v>1</v>
      </c>
      <c r="AH28" s="52" t="b">
        <f>貼り付け用!AH28=集計用!AH28</f>
        <v>1</v>
      </c>
      <c r="AI28" s="92" t="b">
        <f>貼り付け用!AI28=集計用!AI28</f>
        <v>1</v>
      </c>
      <c r="AJ28" s="52" t="b">
        <f>貼り付け用!AJ28=集計用!AJ28</f>
        <v>1</v>
      </c>
      <c r="AK28" s="111" t="b">
        <f>貼り付け用!AK28=集計用!AK28</f>
        <v>1</v>
      </c>
      <c r="AL28" s="49" t="str">
        <f>IF(貼り付け用!AL28="","",貼り付け用!AL28)</f>
        <v/>
      </c>
      <c r="AM28" s="49" t="str">
        <f>IF(貼り付け用!AM28="","",貼り付け用!AM28)</f>
        <v/>
      </c>
      <c r="AN28" s="49" t="str">
        <f>IF(貼り付け用!AN28="","",貼り付け用!AN28)</f>
        <v/>
      </c>
      <c r="AO28" s="49" t="str">
        <f>IF(貼り付け用!AO28="","",貼り付け用!AO28)</f>
        <v/>
      </c>
      <c r="AP28" s="49" t="str">
        <f>IF(貼り付け用!AP28="","",貼り付け用!AP28)</f>
        <v/>
      </c>
      <c r="AQ28" s="172"/>
      <c r="AR28" s="172"/>
      <c r="AS28" s="172"/>
      <c r="AT28" s="49" t="str">
        <f>IF(貼り付け用!AT28="","",貼り付け用!AT28)</f>
        <v/>
      </c>
      <c r="AU28" s="49" t="str">
        <f>IF(貼り付け用!AU28="","",貼り付け用!AU28)</f>
        <v/>
      </c>
    </row>
    <row r="29" spans="1:52" ht="24" customHeight="1">
      <c r="E29" s="2"/>
      <c r="F29" s="177" t="str">
        <f>IF(貼り付け用!F29="","",貼り付け用!F29)</f>
        <v/>
      </c>
      <c r="G29" s="49" t="str">
        <f>IF(貼り付け用!G29="","",貼り付け用!G29)</f>
        <v/>
      </c>
      <c r="H29" s="2" t="str">
        <f>IF(貼り付け用!H29="","",貼り付け用!H29)</f>
        <v/>
      </c>
      <c r="I29" s="2" t="str">
        <f>IF(貼り付け用!I29="","",貼り付け用!I29)</f>
        <v/>
      </c>
      <c r="J29" s="2" t="str">
        <f>IF(集計用!J29="","",集計用!J29)</f>
        <v/>
      </c>
      <c r="K29" s="2"/>
      <c r="L29" s="2"/>
      <c r="M29" s="33" t="b">
        <f>貼り付け用!M29=集計用!M29</f>
        <v>1</v>
      </c>
      <c r="N29" s="33" t="b">
        <f>貼り付け用!N29=集計用!N29</f>
        <v>1</v>
      </c>
      <c r="O29" s="2" t="b">
        <f>貼り付け用!O29=集計用!O29</f>
        <v>1</v>
      </c>
      <c r="P29" s="33" t="b">
        <f>貼り付け用!P29=集計用!P29</f>
        <v>1</v>
      </c>
      <c r="Q29" s="2" t="b">
        <f>貼り付け用!Q29=集計用!Q29</f>
        <v>1</v>
      </c>
      <c r="R29" s="2" t="b">
        <f>貼り付け用!R29=集計用!R29</f>
        <v>1</v>
      </c>
      <c r="S29" s="2" t="b">
        <f>貼り付け用!S29=集計用!S29</f>
        <v>1</v>
      </c>
      <c r="T29" s="2" t="b">
        <f>貼り付け用!T29=集計用!T29</f>
        <v>1</v>
      </c>
      <c r="U29" s="33" t="b">
        <f>貼り付け用!U29=集計用!U29</f>
        <v>1</v>
      </c>
      <c r="V29" s="33" t="b">
        <f>貼り付け用!V29=集計用!V29</f>
        <v>1</v>
      </c>
      <c r="W29" s="2" t="b">
        <f>貼り付け用!W29=集計用!W29</f>
        <v>1</v>
      </c>
      <c r="X29" s="33" t="b">
        <f>貼り付け用!X29=集計用!X29</f>
        <v>1</v>
      </c>
      <c r="Y29" s="49" t="b">
        <f>貼り付け用!Y29=集計用!Y29</f>
        <v>1</v>
      </c>
      <c r="Z29" s="49" t="b">
        <f>貼り付け用!Z29=集計用!Z29</f>
        <v>1</v>
      </c>
      <c r="AA29" s="49" t="b">
        <f>貼り付け用!AA29=集計用!AA29</f>
        <v>1</v>
      </c>
      <c r="AB29" s="49" t="b">
        <f>貼り付け用!AB29=集計用!AB29</f>
        <v>1</v>
      </c>
      <c r="AC29" s="2" t="b">
        <f>貼り付け用!AC29=集計用!AC29</f>
        <v>1</v>
      </c>
      <c r="AD29" s="29" t="b">
        <f>貼り付け用!AD29=集計用!AD29</f>
        <v>1</v>
      </c>
      <c r="AE29" s="73" t="b">
        <f>貼り付け用!AE29=集計用!AE29</f>
        <v>1</v>
      </c>
      <c r="AF29" s="92" t="b">
        <f>貼り付け用!AF29=集計用!AF29</f>
        <v>1</v>
      </c>
      <c r="AG29" s="23" t="b">
        <f>貼り付け用!AG29=集計用!AG29</f>
        <v>1</v>
      </c>
      <c r="AH29" s="52" t="b">
        <f>貼り付け用!AH29=集計用!AH29</f>
        <v>1</v>
      </c>
      <c r="AI29" s="92" t="b">
        <f>貼り付け用!AI29=集計用!AI29</f>
        <v>1</v>
      </c>
      <c r="AJ29" s="52" t="b">
        <f>貼り付け用!AJ29=集計用!AJ29</f>
        <v>1</v>
      </c>
      <c r="AK29" s="111" t="b">
        <f>貼り付け用!AK29=集計用!AK29</f>
        <v>1</v>
      </c>
      <c r="AL29" s="49" t="str">
        <f>IF(貼り付け用!AL29="","",貼り付け用!AL29)</f>
        <v/>
      </c>
      <c r="AM29" s="49" t="str">
        <f>IF(貼り付け用!AM29="","",貼り付け用!AM29)</f>
        <v/>
      </c>
      <c r="AN29" s="49" t="str">
        <f>IF(貼り付け用!AN29="","",貼り付け用!AN29)</f>
        <v/>
      </c>
      <c r="AO29" s="49" t="str">
        <f>IF(貼り付け用!AO29="","",貼り付け用!AO29)</f>
        <v/>
      </c>
      <c r="AP29" s="49" t="str">
        <f>IF(貼り付け用!AP29="","",貼り付け用!AP29)</f>
        <v/>
      </c>
      <c r="AQ29" s="172"/>
      <c r="AR29" s="172"/>
      <c r="AS29" s="172"/>
      <c r="AT29" s="49" t="str">
        <f>IF(貼り付け用!AT29="","",貼り付け用!AT29)</f>
        <v/>
      </c>
      <c r="AU29" s="49" t="str">
        <f>IF(貼り付け用!AU29="","",貼り付け用!AU29)</f>
        <v/>
      </c>
    </row>
    <row r="30" spans="1:52" ht="24" customHeight="1">
      <c r="E30" s="2"/>
      <c r="F30" s="177" t="str">
        <f>IF(貼り付け用!F30="","",貼り付け用!F30)</f>
        <v/>
      </c>
      <c r="G30" s="49" t="str">
        <f>IF(貼り付け用!G30="","",貼り付け用!G30)</f>
        <v/>
      </c>
      <c r="H30" s="2" t="str">
        <f>IF(貼り付け用!H30="","",貼り付け用!H30)</f>
        <v/>
      </c>
      <c r="I30" s="2" t="str">
        <f>IF(貼り付け用!I30="","",貼り付け用!I30)</f>
        <v/>
      </c>
      <c r="J30" s="2" t="str">
        <f>IF(集計用!J30="","",集計用!J30)</f>
        <v/>
      </c>
      <c r="K30" s="2"/>
      <c r="L30" s="2"/>
      <c r="M30" s="33" t="b">
        <f>貼り付け用!M30=集計用!M30</f>
        <v>1</v>
      </c>
      <c r="N30" s="33" t="b">
        <f>貼り付け用!N30=集計用!N30</f>
        <v>1</v>
      </c>
      <c r="O30" s="2" t="b">
        <f>貼り付け用!O30=集計用!O30</f>
        <v>1</v>
      </c>
      <c r="P30" s="33" t="b">
        <f>貼り付け用!P30=集計用!P30</f>
        <v>1</v>
      </c>
      <c r="Q30" s="2" t="b">
        <f>貼り付け用!Q30=集計用!Q30</f>
        <v>1</v>
      </c>
      <c r="R30" s="2" t="b">
        <f>貼り付け用!R30=集計用!R30</f>
        <v>1</v>
      </c>
      <c r="S30" s="2" t="b">
        <f>貼り付け用!S30=集計用!S30</f>
        <v>1</v>
      </c>
      <c r="T30" s="2" t="b">
        <f>貼り付け用!T30=集計用!T30</f>
        <v>1</v>
      </c>
      <c r="U30" s="33" t="b">
        <f>貼り付け用!U30=集計用!U30</f>
        <v>1</v>
      </c>
      <c r="V30" s="33" t="b">
        <f>貼り付け用!V30=集計用!V30</f>
        <v>1</v>
      </c>
      <c r="W30" s="2" t="b">
        <f>貼り付け用!W30=集計用!W30</f>
        <v>1</v>
      </c>
      <c r="X30" s="33" t="b">
        <f>貼り付け用!X30=集計用!X30</f>
        <v>1</v>
      </c>
      <c r="Y30" s="49" t="b">
        <f>貼り付け用!Y30=集計用!Y30</f>
        <v>1</v>
      </c>
      <c r="Z30" s="49" t="b">
        <f>貼り付け用!Z30=集計用!Z30</f>
        <v>1</v>
      </c>
      <c r="AA30" s="49" t="b">
        <f>貼り付け用!AA30=集計用!AA30</f>
        <v>1</v>
      </c>
      <c r="AB30" s="49" t="b">
        <f>貼り付け用!AB30=集計用!AB30</f>
        <v>1</v>
      </c>
      <c r="AC30" s="2" t="b">
        <f>貼り付け用!AC30=集計用!AC30</f>
        <v>1</v>
      </c>
      <c r="AD30" s="29" t="b">
        <f>貼り付け用!AD30=集計用!AD30</f>
        <v>1</v>
      </c>
      <c r="AE30" s="73" t="b">
        <f>貼り付け用!AE30=集計用!AE30</f>
        <v>1</v>
      </c>
      <c r="AF30" s="92" t="b">
        <f>貼り付け用!AF30=集計用!AF30</f>
        <v>1</v>
      </c>
      <c r="AG30" s="23" t="b">
        <f>貼り付け用!AG30=集計用!AG30</f>
        <v>1</v>
      </c>
      <c r="AH30" s="52" t="b">
        <f>貼り付け用!AH30=集計用!AH30</f>
        <v>1</v>
      </c>
      <c r="AI30" s="92" t="b">
        <f>貼り付け用!AI30=集計用!AI30</f>
        <v>1</v>
      </c>
      <c r="AJ30" s="52" t="b">
        <f>貼り付け用!AJ30=集計用!AJ30</f>
        <v>1</v>
      </c>
      <c r="AK30" s="111" t="b">
        <f>貼り付け用!AK30=集計用!AK30</f>
        <v>1</v>
      </c>
      <c r="AL30" s="49" t="str">
        <f>IF(貼り付け用!AL30="","",貼り付け用!AL30)</f>
        <v/>
      </c>
      <c r="AM30" s="49" t="str">
        <f>IF(貼り付け用!AM30="","",貼り付け用!AM30)</f>
        <v/>
      </c>
      <c r="AN30" s="49" t="str">
        <f>IF(貼り付け用!AN30="","",貼り付け用!AN30)</f>
        <v/>
      </c>
      <c r="AO30" s="49" t="str">
        <f>IF(貼り付け用!AO30="","",貼り付け用!AO30)</f>
        <v/>
      </c>
      <c r="AP30" s="49" t="str">
        <f>IF(貼り付け用!AP30="","",貼り付け用!AP30)</f>
        <v/>
      </c>
      <c r="AQ30" s="172"/>
      <c r="AR30" s="172"/>
      <c r="AS30" s="172"/>
      <c r="AT30" s="49" t="str">
        <f>IF(貼り付け用!AT30="","",貼り付け用!AT30)</f>
        <v/>
      </c>
      <c r="AU30" s="49" t="str">
        <f>IF(貼り付け用!AU30="","",貼り付け用!AU30)</f>
        <v/>
      </c>
    </row>
    <row r="31" spans="1:52" ht="24" customHeight="1">
      <c r="E31" s="2"/>
      <c r="F31" s="177" t="str">
        <f>IF(貼り付け用!F31="","",貼り付け用!F31)</f>
        <v/>
      </c>
      <c r="G31" s="49" t="str">
        <f>IF(貼り付け用!G31="","",貼り付け用!G31)</f>
        <v/>
      </c>
      <c r="H31" s="2" t="str">
        <f>IF(貼り付け用!H31="","",貼り付け用!H31)</f>
        <v/>
      </c>
      <c r="I31" s="2" t="str">
        <f>IF(貼り付け用!I31="","",貼り付け用!I31)</f>
        <v/>
      </c>
      <c r="J31" s="2" t="str">
        <f>IF(集計用!J31="","",集計用!J31)</f>
        <v/>
      </c>
      <c r="K31" s="2"/>
      <c r="L31" s="2"/>
      <c r="M31" s="33" t="b">
        <f>貼り付け用!M31=集計用!M31</f>
        <v>1</v>
      </c>
      <c r="N31" s="33" t="b">
        <f>貼り付け用!N31=集計用!N31</f>
        <v>1</v>
      </c>
      <c r="O31" s="2" t="b">
        <f>貼り付け用!O31=集計用!O31</f>
        <v>1</v>
      </c>
      <c r="P31" s="33" t="b">
        <f>貼り付け用!P31=集計用!P31</f>
        <v>1</v>
      </c>
      <c r="Q31" s="2" t="b">
        <f>貼り付け用!Q31=集計用!Q31</f>
        <v>1</v>
      </c>
      <c r="R31" s="2" t="b">
        <f>貼り付け用!R31=集計用!R31</f>
        <v>1</v>
      </c>
      <c r="S31" s="2" t="b">
        <f>貼り付け用!S31=集計用!S31</f>
        <v>1</v>
      </c>
      <c r="T31" s="2" t="b">
        <f>貼り付け用!T31=集計用!T31</f>
        <v>1</v>
      </c>
      <c r="U31" s="33" t="b">
        <f>貼り付け用!U31=集計用!U31</f>
        <v>1</v>
      </c>
      <c r="V31" s="33" t="b">
        <f>貼り付け用!V31=集計用!V31</f>
        <v>1</v>
      </c>
      <c r="W31" s="2" t="b">
        <f>貼り付け用!W31=集計用!W31</f>
        <v>1</v>
      </c>
      <c r="X31" s="33" t="b">
        <f>貼り付け用!X31=集計用!X31</f>
        <v>1</v>
      </c>
      <c r="Y31" s="49" t="b">
        <f>貼り付け用!Y31=集計用!Y31</f>
        <v>1</v>
      </c>
      <c r="Z31" s="49" t="b">
        <f>貼り付け用!Z31=集計用!Z31</f>
        <v>1</v>
      </c>
      <c r="AA31" s="49" t="b">
        <f>貼り付け用!AA31=集計用!AA31</f>
        <v>1</v>
      </c>
      <c r="AB31" s="49" t="b">
        <f>貼り付け用!AB31=集計用!AB31</f>
        <v>1</v>
      </c>
      <c r="AC31" s="2" t="b">
        <f>貼り付け用!AC31=集計用!AC31</f>
        <v>1</v>
      </c>
      <c r="AD31" s="29" t="b">
        <f>貼り付け用!AD31=集計用!AD31</f>
        <v>1</v>
      </c>
      <c r="AE31" s="73" t="b">
        <f>貼り付け用!AE31=集計用!AE31</f>
        <v>1</v>
      </c>
      <c r="AF31" s="92" t="b">
        <f>貼り付け用!AF31=集計用!AF31</f>
        <v>1</v>
      </c>
      <c r="AG31" s="23" t="b">
        <f>貼り付け用!AG31=集計用!AG31</f>
        <v>1</v>
      </c>
      <c r="AH31" s="52" t="b">
        <f>貼り付け用!AH31=集計用!AH31</f>
        <v>1</v>
      </c>
      <c r="AI31" s="92" t="b">
        <f>貼り付け用!AI31=集計用!AI31</f>
        <v>1</v>
      </c>
      <c r="AJ31" s="52" t="b">
        <f>貼り付け用!AJ31=集計用!AJ31</f>
        <v>1</v>
      </c>
      <c r="AK31" s="111" t="b">
        <f>貼り付け用!AK31=集計用!AK31</f>
        <v>1</v>
      </c>
      <c r="AL31" s="49" t="str">
        <f>IF(貼り付け用!AL31="","",貼り付け用!AL31)</f>
        <v/>
      </c>
      <c r="AM31" s="49" t="str">
        <f>IF(貼り付け用!AM31="","",貼り付け用!AM31)</f>
        <v/>
      </c>
      <c r="AN31" s="49" t="str">
        <f>IF(貼り付け用!AN31="","",貼り付け用!AN31)</f>
        <v/>
      </c>
      <c r="AO31" s="49" t="str">
        <f>IF(貼り付け用!AO31="","",貼り付け用!AO31)</f>
        <v/>
      </c>
      <c r="AP31" s="49" t="str">
        <f>IF(貼り付け用!AP31="","",貼り付け用!AP31)</f>
        <v/>
      </c>
      <c r="AQ31" s="172"/>
      <c r="AR31" s="172"/>
      <c r="AS31" s="172"/>
      <c r="AT31" s="49" t="str">
        <f>IF(貼り付け用!AT31="","",貼り付け用!AT31)</f>
        <v/>
      </c>
      <c r="AU31" s="49" t="str">
        <f>IF(貼り付け用!AU31="","",貼り付け用!AU31)</f>
        <v/>
      </c>
    </row>
    <row r="32" spans="1:52" ht="24" customHeight="1">
      <c r="E32" s="2"/>
      <c r="F32" s="177" t="str">
        <f>IF(貼り付け用!F32="","",貼り付け用!F32)</f>
        <v/>
      </c>
      <c r="G32" s="49" t="str">
        <f>IF(貼り付け用!G32="","",貼り付け用!G32)</f>
        <v/>
      </c>
      <c r="H32" s="2" t="str">
        <f>IF(貼り付け用!H32="","",貼り付け用!H32)</f>
        <v/>
      </c>
      <c r="I32" s="2" t="str">
        <f>IF(貼り付け用!I32="","",貼り付け用!I32)</f>
        <v/>
      </c>
      <c r="J32" s="2" t="str">
        <f>IF(集計用!J32="","",集計用!J32)</f>
        <v/>
      </c>
      <c r="K32" s="2"/>
      <c r="L32" s="2"/>
      <c r="M32" s="33" t="b">
        <f>貼り付け用!M32=集計用!M32</f>
        <v>1</v>
      </c>
      <c r="N32" s="33" t="b">
        <f>貼り付け用!N32=集計用!N32</f>
        <v>1</v>
      </c>
      <c r="O32" s="2" t="b">
        <f>貼り付け用!O32=集計用!O32</f>
        <v>1</v>
      </c>
      <c r="P32" s="33" t="b">
        <f>貼り付け用!P32=集計用!P32</f>
        <v>1</v>
      </c>
      <c r="Q32" s="2" t="b">
        <f>貼り付け用!Q32=集計用!Q32</f>
        <v>1</v>
      </c>
      <c r="R32" s="2" t="b">
        <f>貼り付け用!R32=集計用!R32</f>
        <v>1</v>
      </c>
      <c r="S32" s="2" t="b">
        <f>貼り付け用!S32=集計用!S32</f>
        <v>1</v>
      </c>
      <c r="T32" s="2" t="b">
        <f>貼り付け用!T32=集計用!T32</f>
        <v>1</v>
      </c>
      <c r="U32" s="33" t="b">
        <f>貼り付け用!U32=集計用!U32</f>
        <v>1</v>
      </c>
      <c r="V32" s="33" t="b">
        <f>貼り付け用!V32=集計用!V32</f>
        <v>1</v>
      </c>
      <c r="W32" s="2" t="b">
        <f>貼り付け用!W32=集計用!W32</f>
        <v>1</v>
      </c>
      <c r="X32" s="33" t="b">
        <f>貼り付け用!X32=集計用!X32</f>
        <v>1</v>
      </c>
      <c r="Y32" s="49" t="b">
        <f>貼り付け用!Y32=集計用!Y32</f>
        <v>1</v>
      </c>
      <c r="Z32" s="49" t="b">
        <f>貼り付け用!Z32=集計用!Z32</f>
        <v>1</v>
      </c>
      <c r="AA32" s="49" t="b">
        <f>貼り付け用!AA32=集計用!AA32</f>
        <v>1</v>
      </c>
      <c r="AB32" s="49" t="b">
        <f>貼り付け用!AB32=集計用!AB32</f>
        <v>1</v>
      </c>
      <c r="AC32" s="2" t="b">
        <f>貼り付け用!AC32=集計用!AC32</f>
        <v>1</v>
      </c>
      <c r="AD32" s="29" t="b">
        <f>貼り付け用!AD32=集計用!AD32</f>
        <v>1</v>
      </c>
      <c r="AE32" s="73" t="b">
        <f>貼り付け用!AE32=集計用!AE32</f>
        <v>1</v>
      </c>
      <c r="AF32" s="92" t="b">
        <f>貼り付け用!AF32=集計用!AF32</f>
        <v>1</v>
      </c>
      <c r="AG32" s="23" t="b">
        <f>貼り付け用!AG32=集計用!AG32</f>
        <v>1</v>
      </c>
      <c r="AH32" s="52" t="b">
        <f>貼り付け用!AH32=集計用!AH32</f>
        <v>1</v>
      </c>
      <c r="AI32" s="92" t="b">
        <f>貼り付け用!AI32=集計用!AI32</f>
        <v>1</v>
      </c>
      <c r="AJ32" s="52" t="b">
        <f>貼り付け用!AJ32=集計用!AJ32</f>
        <v>1</v>
      </c>
      <c r="AK32" s="111" t="b">
        <f>貼り付け用!AK32=集計用!AK32</f>
        <v>1</v>
      </c>
      <c r="AL32" s="49" t="str">
        <f>IF(貼り付け用!AL32="","",貼り付け用!AL32)</f>
        <v/>
      </c>
      <c r="AM32" s="49" t="str">
        <f>IF(貼り付け用!AM32="","",貼り付け用!AM32)</f>
        <v/>
      </c>
      <c r="AN32" s="49" t="str">
        <f>IF(貼り付け用!AN32="","",貼り付け用!AN32)</f>
        <v/>
      </c>
      <c r="AO32" s="49" t="str">
        <f>IF(貼り付け用!AO32="","",貼り付け用!AO32)</f>
        <v/>
      </c>
      <c r="AP32" s="49" t="str">
        <f>IF(貼り付け用!AP32="","",貼り付け用!AP32)</f>
        <v/>
      </c>
      <c r="AQ32" s="172"/>
      <c r="AR32" s="172"/>
      <c r="AS32" s="172"/>
      <c r="AT32" s="49" t="str">
        <f>IF(貼り付け用!AT32="","",貼り付け用!AT32)</f>
        <v/>
      </c>
      <c r="AU32" s="49" t="str">
        <f>IF(貼り付け用!AU32="","",貼り付け用!AU32)</f>
        <v/>
      </c>
    </row>
    <row r="33" spans="5:47" ht="24" customHeight="1">
      <c r="E33" s="2"/>
      <c r="F33" s="177" t="str">
        <f>IF(貼り付け用!F33="","",貼り付け用!F33)</f>
        <v/>
      </c>
      <c r="G33" s="49" t="str">
        <f>IF(貼り付け用!G33="","",貼り付け用!G33)</f>
        <v/>
      </c>
      <c r="H33" s="2" t="str">
        <f>IF(貼り付け用!H33="","",貼り付け用!H33)</f>
        <v/>
      </c>
      <c r="I33" s="2" t="str">
        <f>IF(貼り付け用!I33="","",貼り付け用!I33)</f>
        <v/>
      </c>
      <c r="J33" s="2" t="str">
        <f>IF(集計用!J33="","",集計用!J33)</f>
        <v/>
      </c>
      <c r="K33" s="2"/>
      <c r="L33" s="2"/>
      <c r="M33" s="33" t="b">
        <f>貼り付け用!M33=集計用!M33</f>
        <v>1</v>
      </c>
      <c r="N33" s="33" t="b">
        <f>貼り付け用!N33=集計用!N33</f>
        <v>1</v>
      </c>
      <c r="O33" s="2" t="b">
        <f>貼り付け用!O33=集計用!O33</f>
        <v>1</v>
      </c>
      <c r="P33" s="33" t="b">
        <f>貼り付け用!P33=集計用!P33</f>
        <v>1</v>
      </c>
      <c r="Q33" s="2" t="b">
        <f>貼り付け用!Q33=集計用!Q33</f>
        <v>1</v>
      </c>
      <c r="R33" s="2" t="b">
        <f>貼り付け用!R33=集計用!R33</f>
        <v>1</v>
      </c>
      <c r="S33" s="2" t="b">
        <f>貼り付け用!S33=集計用!S33</f>
        <v>1</v>
      </c>
      <c r="T33" s="2" t="b">
        <f>貼り付け用!T33=集計用!T33</f>
        <v>1</v>
      </c>
      <c r="U33" s="33" t="b">
        <f>貼り付け用!U33=集計用!U33</f>
        <v>1</v>
      </c>
      <c r="V33" s="33" t="b">
        <f>貼り付け用!V33=集計用!V33</f>
        <v>1</v>
      </c>
      <c r="W33" s="2" t="b">
        <f>貼り付け用!W33=集計用!W33</f>
        <v>1</v>
      </c>
      <c r="X33" s="33" t="b">
        <f>貼り付け用!X33=集計用!X33</f>
        <v>1</v>
      </c>
      <c r="Y33" s="49" t="b">
        <f>貼り付け用!Y33=集計用!Y33</f>
        <v>1</v>
      </c>
      <c r="Z33" s="49" t="b">
        <f>貼り付け用!Z33=集計用!Z33</f>
        <v>1</v>
      </c>
      <c r="AA33" s="49" t="b">
        <f>貼り付け用!AA33=集計用!AA33</f>
        <v>1</v>
      </c>
      <c r="AB33" s="49" t="b">
        <f>貼り付け用!AB33=集計用!AB33</f>
        <v>1</v>
      </c>
      <c r="AC33" s="2" t="b">
        <f>貼り付け用!AC33=集計用!AC33</f>
        <v>1</v>
      </c>
      <c r="AD33" s="29" t="b">
        <f>貼り付け用!AD33=集計用!AD33</f>
        <v>1</v>
      </c>
      <c r="AE33" s="73" t="b">
        <f>貼り付け用!AE33=集計用!AE33</f>
        <v>1</v>
      </c>
      <c r="AF33" s="92" t="b">
        <f>貼り付け用!AF33=集計用!AF33</f>
        <v>1</v>
      </c>
      <c r="AG33" s="23" t="b">
        <f>貼り付け用!AG33=集計用!AG33</f>
        <v>1</v>
      </c>
      <c r="AH33" s="52" t="b">
        <f>貼り付け用!AH33=集計用!AH33</f>
        <v>1</v>
      </c>
      <c r="AI33" s="92" t="b">
        <f>貼り付け用!AI33=集計用!AI33</f>
        <v>1</v>
      </c>
      <c r="AJ33" s="52" t="b">
        <f>貼り付け用!AJ33=集計用!AJ33</f>
        <v>1</v>
      </c>
      <c r="AK33" s="111" t="b">
        <f>貼り付け用!AK33=集計用!AK33</f>
        <v>1</v>
      </c>
      <c r="AL33" s="49" t="str">
        <f>IF(貼り付け用!AL33="","",貼り付け用!AL33)</f>
        <v/>
      </c>
      <c r="AM33" s="49" t="str">
        <f>IF(貼り付け用!AM33="","",貼り付け用!AM33)</f>
        <v/>
      </c>
      <c r="AN33" s="49" t="str">
        <f>IF(貼り付け用!AN33="","",貼り付け用!AN33)</f>
        <v/>
      </c>
      <c r="AO33" s="49" t="str">
        <f>IF(貼り付け用!AO33="","",貼り付け用!AO33)</f>
        <v/>
      </c>
      <c r="AP33" s="49" t="str">
        <f>IF(貼り付け用!AP33="","",貼り付け用!AP33)</f>
        <v/>
      </c>
      <c r="AQ33" s="172"/>
      <c r="AR33" s="172"/>
      <c r="AS33" s="172"/>
      <c r="AT33" s="49" t="str">
        <f>IF(貼り付け用!AT33="","",貼り付け用!AT33)</f>
        <v/>
      </c>
      <c r="AU33" s="49" t="str">
        <f>IF(貼り付け用!AU33="","",貼り付け用!AU33)</f>
        <v/>
      </c>
    </row>
    <row r="34" spans="5:47" ht="24" customHeight="1">
      <c r="E34" s="2"/>
      <c r="F34" s="177" t="str">
        <f>IF(貼り付け用!F34="","",貼り付け用!F34)</f>
        <v/>
      </c>
      <c r="G34" s="49" t="str">
        <f>IF(貼り付け用!G34="","",貼り付け用!G34)</f>
        <v/>
      </c>
      <c r="H34" s="2" t="str">
        <f>IF(貼り付け用!H34="","",貼り付け用!H34)</f>
        <v/>
      </c>
      <c r="I34" s="2" t="str">
        <f>IF(貼り付け用!I34="","",貼り付け用!I34)</f>
        <v/>
      </c>
      <c r="J34" s="2" t="str">
        <f>IF(集計用!J34="","",集計用!J34)</f>
        <v/>
      </c>
      <c r="K34" s="2"/>
      <c r="L34" s="2"/>
      <c r="M34" s="33" t="b">
        <f>貼り付け用!M34=集計用!M34</f>
        <v>1</v>
      </c>
      <c r="N34" s="33" t="b">
        <f>貼り付け用!N34=集計用!N34</f>
        <v>1</v>
      </c>
      <c r="O34" s="2" t="b">
        <f>貼り付け用!O34=集計用!O34</f>
        <v>1</v>
      </c>
      <c r="P34" s="33" t="b">
        <f>貼り付け用!P34=集計用!P34</f>
        <v>1</v>
      </c>
      <c r="Q34" s="2" t="b">
        <f>貼り付け用!Q34=集計用!Q34</f>
        <v>1</v>
      </c>
      <c r="R34" s="2" t="b">
        <f>貼り付け用!R34=集計用!R34</f>
        <v>1</v>
      </c>
      <c r="S34" s="2" t="b">
        <f>貼り付け用!S34=集計用!S34</f>
        <v>1</v>
      </c>
      <c r="T34" s="2" t="b">
        <f>貼り付け用!T34=集計用!T34</f>
        <v>1</v>
      </c>
      <c r="U34" s="33" t="b">
        <f>貼り付け用!U34=集計用!U34</f>
        <v>1</v>
      </c>
      <c r="V34" s="33" t="b">
        <f>貼り付け用!V34=集計用!V34</f>
        <v>1</v>
      </c>
      <c r="W34" s="2" t="b">
        <f>貼り付け用!W34=集計用!W34</f>
        <v>1</v>
      </c>
      <c r="X34" s="33" t="b">
        <f>貼り付け用!X34=集計用!X34</f>
        <v>1</v>
      </c>
      <c r="Y34" s="49" t="b">
        <f>貼り付け用!Y34=集計用!Y34</f>
        <v>1</v>
      </c>
      <c r="Z34" s="49" t="b">
        <f>貼り付け用!Z34=集計用!Z34</f>
        <v>1</v>
      </c>
      <c r="AA34" s="49" t="b">
        <f>貼り付け用!AA34=集計用!AA34</f>
        <v>1</v>
      </c>
      <c r="AB34" s="49" t="b">
        <f>貼り付け用!AB34=集計用!AB34</f>
        <v>1</v>
      </c>
      <c r="AC34" s="2" t="b">
        <f>貼り付け用!AC34=集計用!AC34</f>
        <v>1</v>
      </c>
      <c r="AD34" s="29" t="b">
        <f>貼り付け用!AD34=集計用!AD34</f>
        <v>1</v>
      </c>
      <c r="AE34" s="73" t="b">
        <f>貼り付け用!AE34=集計用!AE34</f>
        <v>1</v>
      </c>
      <c r="AF34" s="92" t="b">
        <f>貼り付け用!AF34=集計用!AF34</f>
        <v>1</v>
      </c>
      <c r="AG34" s="23" t="b">
        <f>貼り付け用!AG34=集計用!AG34</f>
        <v>1</v>
      </c>
      <c r="AH34" s="52" t="b">
        <f>貼り付け用!AH34=集計用!AH34</f>
        <v>1</v>
      </c>
      <c r="AI34" s="92" t="b">
        <f>貼り付け用!AI34=集計用!AI34</f>
        <v>1</v>
      </c>
      <c r="AJ34" s="52" t="b">
        <f>貼り付け用!AJ34=集計用!AJ34</f>
        <v>1</v>
      </c>
      <c r="AK34" s="111" t="b">
        <f>貼り付け用!AK34=集計用!AK34</f>
        <v>1</v>
      </c>
      <c r="AL34" s="49" t="str">
        <f>IF(貼り付け用!AL34="","",貼り付け用!AL34)</f>
        <v/>
      </c>
      <c r="AM34" s="49" t="str">
        <f>IF(貼り付け用!AM34="","",貼り付け用!AM34)</f>
        <v/>
      </c>
      <c r="AN34" s="49" t="str">
        <f>IF(貼り付け用!AN34="","",貼り付け用!AN34)</f>
        <v/>
      </c>
      <c r="AO34" s="49" t="str">
        <f>IF(貼り付け用!AO34="","",貼り付け用!AO34)</f>
        <v/>
      </c>
      <c r="AP34" s="49" t="str">
        <f>IF(貼り付け用!AP34="","",貼り付け用!AP34)</f>
        <v/>
      </c>
      <c r="AQ34" s="172"/>
      <c r="AR34" s="172"/>
      <c r="AS34" s="172"/>
      <c r="AT34" s="49" t="str">
        <f>IF(貼り付け用!AT34="","",貼り付け用!AT34)</f>
        <v/>
      </c>
      <c r="AU34" s="49" t="str">
        <f>IF(貼り付け用!AU34="","",貼り付け用!AU34)</f>
        <v/>
      </c>
    </row>
    <row r="35" spans="5:47" ht="24" customHeight="1">
      <c r="E35" s="2"/>
      <c r="F35" s="177" t="str">
        <f>IF(貼り付け用!F35="","",貼り付け用!F35)</f>
        <v/>
      </c>
      <c r="G35" s="49" t="str">
        <f>IF(貼り付け用!G35="","",貼り付け用!G35)</f>
        <v/>
      </c>
      <c r="H35" s="2" t="str">
        <f>IF(貼り付け用!H35="","",貼り付け用!H35)</f>
        <v/>
      </c>
      <c r="I35" s="2" t="str">
        <f>IF(貼り付け用!I35="","",貼り付け用!I35)</f>
        <v/>
      </c>
      <c r="J35" s="2" t="str">
        <f>IF(集計用!J35="","",集計用!J35)</f>
        <v/>
      </c>
      <c r="K35" s="2"/>
      <c r="L35" s="2"/>
      <c r="M35" s="33" t="b">
        <f>貼り付け用!M35=集計用!M35</f>
        <v>1</v>
      </c>
      <c r="N35" s="33" t="b">
        <f>貼り付け用!N35=集計用!N35</f>
        <v>1</v>
      </c>
      <c r="O35" s="2" t="b">
        <f>貼り付け用!O35=集計用!O35</f>
        <v>1</v>
      </c>
      <c r="P35" s="33" t="b">
        <f>貼り付け用!P35=集計用!P35</f>
        <v>1</v>
      </c>
      <c r="Q35" s="2" t="b">
        <f>貼り付け用!Q35=集計用!Q35</f>
        <v>1</v>
      </c>
      <c r="R35" s="2" t="b">
        <f>貼り付け用!R35=集計用!R35</f>
        <v>1</v>
      </c>
      <c r="S35" s="2" t="b">
        <f>貼り付け用!S35=集計用!S35</f>
        <v>1</v>
      </c>
      <c r="T35" s="2" t="b">
        <f>貼り付け用!T35=集計用!T35</f>
        <v>1</v>
      </c>
      <c r="U35" s="33" t="b">
        <f>貼り付け用!U35=集計用!U35</f>
        <v>1</v>
      </c>
      <c r="V35" s="33" t="b">
        <f>貼り付け用!V35=集計用!V35</f>
        <v>1</v>
      </c>
      <c r="W35" s="2" t="b">
        <f>貼り付け用!W35=集計用!W35</f>
        <v>1</v>
      </c>
      <c r="X35" s="33" t="b">
        <f>貼り付け用!X35=集計用!X35</f>
        <v>1</v>
      </c>
      <c r="Y35" s="49" t="b">
        <f>貼り付け用!Y35=集計用!Y35</f>
        <v>1</v>
      </c>
      <c r="Z35" s="49" t="b">
        <f>貼り付け用!Z35=集計用!Z35</f>
        <v>1</v>
      </c>
      <c r="AA35" s="49" t="b">
        <f>貼り付け用!AA35=集計用!AA35</f>
        <v>1</v>
      </c>
      <c r="AB35" s="49" t="b">
        <f>貼り付け用!AB35=集計用!AB35</f>
        <v>1</v>
      </c>
      <c r="AC35" s="2" t="b">
        <f>貼り付け用!AC35=集計用!AC35</f>
        <v>1</v>
      </c>
      <c r="AD35" s="29" t="b">
        <f>貼り付け用!AD35=集計用!AD35</f>
        <v>1</v>
      </c>
      <c r="AE35" s="73" t="b">
        <f>貼り付け用!AE35=集計用!AE35</f>
        <v>1</v>
      </c>
      <c r="AF35" s="92" t="b">
        <f>貼り付け用!AF35=集計用!AF35</f>
        <v>1</v>
      </c>
      <c r="AG35" s="23" t="b">
        <f>貼り付け用!AG35=集計用!AG35</f>
        <v>1</v>
      </c>
      <c r="AH35" s="52" t="b">
        <f>貼り付け用!AH35=集計用!AH35</f>
        <v>1</v>
      </c>
      <c r="AI35" s="92" t="b">
        <f>貼り付け用!AI35=集計用!AI35</f>
        <v>1</v>
      </c>
      <c r="AJ35" s="52" t="b">
        <f>貼り付け用!AJ35=集計用!AJ35</f>
        <v>1</v>
      </c>
      <c r="AK35" s="111" t="b">
        <f>貼り付け用!AK35=集計用!AK35</f>
        <v>1</v>
      </c>
      <c r="AL35" s="49" t="str">
        <f>IF(貼り付け用!AL35="","",貼り付け用!AL35)</f>
        <v/>
      </c>
      <c r="AM35" s="49" t="str">
        <f>IF(貼り付け用!AM35="","",貼り付け用!AM35)</f>
        <v/>
      </c>
      <c r="AN35" s="49" t="str">
        <f>IF(貼り付け用!AN35="","",貼り付け用!AN35)</f>
        <v/>
      </c>
      <c r="AO35" s="49" t="str">
        <f>IF(貼り付け用!AO35="","",貼り付け用!AO35)</f>
        <v/>
      </c>
      <c r="AP35" s="49" t="str">
        <f>IF(貼り付け用!AP35="","",貼り付け用!AP35)</f>
        <v/>
      </c>
      <c r="AQ35" s="172"/>
      <c r="AR35" s="172"/>
      <c r="AS35" s="172"/>
      <c r="AT35" s="49" t="str">
        <f>IF(貼り付け用!AT35="","",貼り付け用!AT35)</f>
        <v/>
      </c>
      <c r="AU35" s="49" t="str">
        <f>IF(貼り付け用!AU35="","",貼り付け用!AU35)</f>
        <v/>
      </c>
    </row>
    <row r="36" spans="5:47" ht="24" customHeight="1">
      <c r="E36" s="2"/>
      <c r="F36" s="177" t="str">
        <f>IF(貼り付け用!F36="","",貼り付け用!F36)</f>
        <v/>
      </c>
      <c r="G36" s="49" t="str">
        <f>IF(貼り付け用!G36="","",貼り付け用!G36)</f>
        <v/>
      </c>
      <c r="H36" s="2" t="str">
        <f>IF(貼り付け用!H36="","",貼り付け用!H36)</f>
        <v/>
      </c>
      <c r="I36" s="2" t="str">
        <f>IF(貼り付け用!I36="","",貼り付け用!I36)</f>
        <v/>
      </c>
      <c r="J36" s="2" t="str">
        <f>IF(集計用!J36="","",集計用!J36)</f>
        <v/>
      </c>
      <c r="K36" s="2"/>
      <c r="L36" s="2"/>
      <c r="M36" s="33" t="b">
        <f>貼り付け用!M36=集計用!M36</f>
        <v>1</v>
      </c>
      <c r="N36" s="33" t="b">
        <f>貼り付け用!N36=集計用!N36</f>
        <v>1</v>
      </c>
      <c r="O36" s="2" t="b">
        <f>貼り付け用!O36=集計用!O36</f>
        <v>1</v>
      </c>
      <c r="P36" s="33" t="b">
        <f>貼り付け用!P36=集計用!P36</f>
        <v>1</v>
      </c>
      <c r="Q36" s="2" t="b">
        <f>貼り付け用!Q36=集計用!Q36</f>
        <v>1</v>
      </c>
      <c r="R36" s="2" t="b">
        <f>貼り付け用!R36=集計用!R36</f>
        <v>1</v>
      </c>
      <c r="S36" s="2" t="b">
        <f>貼り付け用!S36=集計用!S36</f>
        <v>1</v>
      </c>
      <c r="T36" s="2" t="b">
        <f>貼り付け用!T36=集計用!T36</f>
        <v>1</v>
      </c>
      <c r="U36" s="33" t="b">
        <f>貼り付け用!U36=集計用!U36</f>
        <v>1</v>
      </c>
      <c r="V36" s="33" t="b">
        <f>貼り付け用!V36=集計用!V36</f>
        <v>1</v>
      </c>
      <c r="W36" s="2" t="b">
        <f>貼り付け用!W36=集計用!W36</f>
        <v>1</v>
      </c>
      <c r="X36" s="33" t="b">
        <f>貼り付け用!X36=集計用!X36</f>
        <v>1</v>
      </c>
      <c r="Y36" s="49" t="b">
        <f>貼り付け用!Y36=集計用!Y36</f>
        <v>1</v>
      </c>
      <c r="Z36" s="49" t="b">
        <f>貼り付け用!Z36=集計用!Z36</f>
        <v>1</v>
      </c>
      <c r="AA36" s="49" t="b">
        <f>貼り付け用!AA36=集計用!AA36</f>
        <v>1</v>
      </c>
      <c r="AB36" s="49" t="b">
        <f>貼り付け用!AB36=集計用!AB36</f>
        <v>1</v>
      </c>
      <c r="AC36" s="2" t="b">
        <f>貼り付け用!AC36=集計用!AC36</f>
        <v>1</v>
      </c>
      <c r="AD36" s="29" t="b">
        <f>貼り付け用!AD36=集計用!AD36</f>
        <v>1</v>
      </c>
      <c r="AE36" s="73" t="b">
        <f>貼り付け用!AE36=集計用!AE36</f>
        <v>1</v>
      </c>
      <c r="AF36" s="92" t="b">
        <f>貼り付け用!AF36=集計用!AF36</f>
        <v>1</v>
      </c>
      <c r="AG36" s="23" t="b">
        <f>貼り付け用!AG36=集計用!AG36</f>
        <v>1</v>
      </c>
      <c r="AH36" s="52" t="b">
        <f>貼り付け用!AH36=集計用!AH36</f>
        <v>1</v>
      </c>
      <c r="AI36" s="92" t="b">
        <f>貼り付け用!AI36=集計用!AI36</f>
        <v>1</v>
      </c>
      <c r="AJ36" s="52" t="b">
        <f>貼り付け用!AJ36=集計用!AJ36</f>
        <v>1</v>
      </c>
      <c r="AK36" s="111" t="b">
        <f>貼り付け用!AK36=集計用!AK36</f>
        <v>1</v>
      </c>
      <c r="AL36" s="49" t="str">
        <f>IF(貼り付け用!AL36="","",貼り付け用!AL36)</f>
        <v/>
      </c>
      <c r="AM36" s="49" t="str">
        <f>IF(貼り付け用!AM36="","",貼り付け用!AM36)</f>
        <v/>
      </c>
      <c r="AN36" s="49" t="str">
        <f>IF(貼り付け用!AN36="","",貼り付け用!AN36)</f>
        <v/>
      </c>
      <c r="AO36" s="49" t="str">
        <f>IF(貼り付け用!AO36="","",貼り付け用!AO36)</f>
        <v/>
      </c>
      <c r="AP36" s="49" t="str">
        <f>IF(貼り付け用!AP36="","",貼り付け用!AP36)</f>
        <v/>
      </c>
      <c r="AQ36" s="172"/>
      <c r="AR36" s="172"/>
      <c r="AS36" s="172"/>
      <c r="AT36" s="49" t="str">
        <f>IF(貼り付け用!AT36="","",貼り付け用!AT36)</f>
        <v/>
      </c>
      <c r="AU36" s="49" t="str">
        <f>IF(貼り付け用!AU36="","",貼り付け用!AU36)</f>
        <v/>
      </c>
    </row>
    <row r="37" spans="5:47" ht="24" customHeight="1">
      <c r="E37" s="2"/>
      <c r="F37" s="177" t="str">
        <f>IF(貼り付け用!F37="","",貼り付け用!F37)</f>
        <v/>
      </c>
      <c r="G37" s="49" t="str">
        <f>IF(貼り付け用!G37="","",貼り付け用!G37)</f>
        <v/>
      </c>
      <c r="H37" s="2" t="str">
        <f>IF(貼り付け用!H37="","",貼り付け用!H37)</f>
        <v/>
      </c>
      <c r="I37" s="2" t="str">
        <f>IF(貼り付け用!I37="","",貼り付け用!I37)</f>
        <v/>
      </c>
      <c r="J37" s="2" t="str">
        <f>IF(集計用!J37="","",集計用!J37)</f>
        <v/>
      </c>
      <c r="K37" s="2"/>
      <c r="L37" s="2"/>
      <c r="M37" s="33" t="b">
        <f>貼り付け用!M37=集計用!M37</f>
        <v>1</v>
      </c>
      <c r="N37" s="33" t="b">
        <f>貼り付け用!N37=集計用!N37</f>
        <v>1</v>
      </c>
      <c r="O37" s="2" t="b">
        <f>貼り付け用!O37=集計用!O37</f>
        <v>1</v>
      </c>
      <c r="P37" s="33" t="b">
        <f>貼り付け用!P37=集計用!P37</f>
        <v>1</v>
      </c>
      <c r="Q37" s="2" t="b">
        <f>貼り付け用!Q37=集計用!Q37</f>
        <v>1</v>
      </c>
      <c r="R37" s="2" t="b">
        <f>貼り付け用!R37=集計用!R37</f>
        <v>1</v>
      </c>
      <c r="S37" s="2" t="b">
        <f>貼り付け用!S37=集計用!S37</f>
        <v>1</v>
      </c>
      <c r="T37" s="2" t="b">
        <f>貼り付け用!T37=集計用!T37</f>
        <v>1</v>
      </c>
      <c r="U37" s="33" t="b">
        <f>貼り付け用!U37=集計用!U37</f>
        <v>1</v>
      </c>
      <c r="V37" s="33" t="b">
        <f>貼り付け用!V37=集計用!V37</f>
        <v>1</v>
      </c>
      <c r="W37" s="2" t="b">
        <f>貼り付け用!W37=集計用!W37</f>
        <v>1</v>
      </c>
      <c r="X37" s="33" t="b">
        <f>貼り付け用!X37=集計用!X37</f>
        <v>1</v>
      </c>
      <c r="Y37" s="49" t="b">
        <f>貼り付け用!Y37=集計用!Y37</f>
        <v>1</v>
      </c>
      <c r="Z37" s="49" t="b">
        <f>貼り付け用!Z37=集計用!Z37</f>
        <v>1</v>
      </c>
      <c r="AA37" s="49" t="b">
        <f>貼り付け用!AA37=集計用!AA37</f>
        <v>1</v>
      </c>
      <c r="AB37" s="49" t="b">
        <f>貼り付け用!AB37=集計用!AB37</f>
        <v>1</v>
      </c>
      <c r="AC37" s="2" t="b">
        <f>貼り付け用!AC37=集計用!AC37</f>
        <v>1</v>
      </c>
      <c r="AD37" s="29" t="b">
        <f>貼り付け用!AD37=集計用!AD37</f>
        <v>1</v>
      </c>
      <c r="AE37" s="73" t="b">
        <f>貼り付け用!AE37=集計用!AE37</f>
        <v>1</v>
      </c>
      <c r="AF37" s="92" t="b">
        <f>貼り付け用!AF37=集計用!AF37</f>
        <v>1</v>
      </c>
      <c r="AG37" s="23" t="b">
        <f>貼り付け用!AG37=集計用!AG37</f>
        <v>1</v>
      </c>
      <c r="AH37" s="52" t="b">
        <f>貼り付け用!AH37=集計用!AH37</f>
        <v>1</v>
      </c>
      <c r="AI37" s="92" t="b">
        <f>貼り付け用!AI37=集計用!AI37</f>
        <v>1</v>
      </c>
      <c r="AJ37" s="52" t="b">
        <f>貼り付け用!AJ37=集計用!AJ37</f>
        <v>1</v>
      </c>
      <c r="AK37" s="111" t="b">
        <f>貼り付け用!AK37=集計用!AK37</f>
        <v>1</v>
      </c>
      <c r="AL37" s="49" t="str">
        <f>IF(貼り付け用!AL37="","",貼り付け用!AL37)</f>
        <v/>
      </c>
      <c r="AM37" s="49" t="str">
        <f>IF(貼り付け用!AM37="","",貼り付け用!AM37)</f>
        <v/>
      </c>
      <c r="AN37" s="49" t="str">
        <f>IF(貼り付け用!AN37="","",貼り付け用!AN37)</f>
        <v/>
      </c>
      <c r="AO37" s="49" t="str">
        <f>IF(貼り付け用!AO37="","",貼り付け用!AO37)</f>
        <v/>
      </c>
      <c r="AP37" s="49" t="str">
        <f>IF(貼り付け用!AP37="","",貼り付け用!AP37)</f>
        <v/>
      </c>
      <c r="AQ37" s="172"/>
      <c r="AR37" s="172"/>
      <c r="AS37" s="172"/>
      <c r="AT37" s="49" t="str">
        <f>IF(貼り付け用!AT37="","",貼り付け用!AT37)</f>
        <v/>
      </c>
      <c r="AU37" s="49" t="str">
        <f>IF(貼り付け用!AU37="","",貼り付け用!AU37)</f>
        <v/>
      </c>
    </row>
    <row r="38" spans="5:47" ht="24" customHeight="1">
      <c r="E38" s="2"/>
      <c r="F38" s="177" t="str">
        <f>IF(貼り付け用!F38="","",貼り付け用!F38)</f>
        <v/>
      </c>
      <c r="G38" s="49" t="str">
        <f>IF(貼り付け用!G38="","",貼り付け用!G38)</f>
        <v/>
      </c>
      <c r="H38" s="2" t="str">
        <f>IF(貼り付け用!H38="","",貼り付け用!H38)</f>
        <v/>
      </c>
      <c r="I38" s="2" t="str">
        <f>IF(貼り付け用!I38="","",貼り付け用!I38)</f>
        <v/>
      </c>
      <c r="J38" s="2" t="str">
        <f>IF(集計用!J38="","",集計用!J38)</f>
        <v/>
      </c>
      <c r="K38" s="2"/>
      <c r="L38" s="2"/>
      <c r="M38" s="33" t="b">
        <f>貼り付け用!M38=集計用!M38</f>
        <v>1</v>
      </c>
      <c r="N38" s="33" t="b">
        <f>貼り付け用!N38=集計用!N38</f>
        <v>1</v>
      </c>
      <c r="O38" s="2" t="b">
        <f>貼り付け用!O38=集計用!O38</f>
        <v>1</v>
      </c>
      <c r="P38" s="33" t="b">
        <f>貼り付け用!P38=集計用!P38</f>
        <v>1</v>
      </c>
      <c r="Q38" s="2" t="b">
        <f>貼り付け用!Q38=集計用!Q38</f>
        <v>1</v>
      </c>
      <c r="R38" s="2" t="b">
        <f>貼り付け用!R38=集計用!R38</f>
        <v>1</v>
      </c>
      <c r="S38" s="2" t="b">
        <f>貼り付け用!S38=集計用!S38</f>
        <v>1</v>
      </c>
      <c r="T38" s="2" t="b">
        <f>貼り付け用!T38=集計用!T38</f>
        <v>1</v>
      </c>
      <c r="U38" s="33" t="b">
        <f>貼り付け用!U38=集計用!U38</f>
        <v>1</v>
      </c>
      <c r="V38" s="33" t="b">
        <f>貼り付け用!V38=集計用!V38</f>
        <v>1</v>
      </c>
      <c r="W38" s="2" t="b">
        <f>貼り付け用!W38=集計用!W38</f>
        <v>1</v>
      </c>
      <c r="X38" s="33" t="b">
        <f>貼り付け用!X38=集計用!X38</f>
        <v>1</v>
      </c>
      <c r="Y38" s="49" t="b">
        <f>貼り付け用!Y38=集計用!Y38</f>
        <v>1</v>
      </c>
      <c r="Z38" s="49" t="b">
        <f>貼り付け用!Z38=集計用!Z38</f>
        <v>1</v>
      </c>
      <c r="AA38" s="49" t="b">
        <f>貼り付け用!AA38=集計用!AA38</f>
        <v>1</v>
      </c>
      <c r="AB38" s="49" t="b">
        <f>貼り付け用!AB38=集計用!AB38</f>
        <v>1</v>
      </c>
      <c r="AC38" s="2" t="b">
        <f>貼り付け用!AC38=集計用!AC38</f>
        <v>1</v>
      </c>
      <c r="AD38" s="29" t="b">
        <f>貼り付け用!AD38=集計用!AD38</f>
        <v>1</v>
      </c>
      <c r="AE38" s="73" t="b">
        <f>貼り付け用!AE38=集計用!AE38</f>
        <v>1</v>
      </c>
      <c r="AF38" s="92" t="b">
        <f>貼り付け用!AF38=集計用!AF38</f>
        <v>1</v>
      </c>
      <c r="AG38" s="23" t="b">
        <f>貼り付け用!AG38=集計用!AG38</f>
        <v>1</v>
      </c>
      <c r="AH38" s="52" t="b">
        <f>貼り付け用!AH38=集計用!AH38</f>
        <v>1</v>
      </c>
      <c r="AI38" s="92" t="b">
        <f>貼り付け用!AI38=集計用!AI38</f>
        <v>1</v>
      </c>
      <c r="AJ38" s="52" t="b">
        <f>貼り付け用!AJ38=集計用!AJ38</f>
        <v>1</v>
      </c>
      <c r="AK38" s="111" t="b">
        <f>貼り付け用!AK38=集計用!AK38</f>
        <v>1</v>
      </c>
      <c r="AL38" s="49" t="str">
        <f>IF(貼り付け用!AL38="","",貼り付け用!AL38)</f>
        <v/>
      </c>
      <c r="AM38" s="49" t="str">
        <f>IF(貼り付け用!AM38="","",貼り付け用!AM38)</f>
        <v/>
      </c>
      <c r="AN38" s="49" t="str">
        <f>IF(貼り付け用!AN38="","",貼り付け用!AN38)</f>
        <v/>
      </c>
      <c r="AO38" s="49" t="str">
        <f>IF(貼り付け用!AO38="","",貼り付け用!AO38)</f>
        <v/>
      </c>
      <c r="AP38" s="49" t="str">
        <f>IF(貼り付け用!AP38="","",貼り付け用!AP38)</f>
        <v/>
      </c>
      <c r="AQ38" s="172"/>
      <c r="AR38" s="172"/>
      <c r="AS38" s="172"/>
      <c r="AT38" s="49" t="str">
        <f>IF(貼り付け用!AT38="","",貼り付け用!AT38)</f>
        <v/>
      </c>
      <c r="AU38" s="49" t="str">
        <f>IF(貼り付け用!AU38="","",貼り付け用!AU38)</f>
        <v/>
      </c>
    </row>
    <row r="39" spans="5:47" ht="24" customHeight="1">
      <c r="E39" s="2"/>
      <c r="F39" s="177" t="str">
        <f>IF(貼り付け用!F39="","",貼り付け用!F39)</f>
        <v/>
      </c>
      <c r="G39" s="49" t="str">
        <f>IF(貼り付け用!G39="","",貼り付け用!G39)</f>
        <v/>
      </c>
      <c r="H39" s="2" t="str">
        <f>IF(貼り付け用!H39="","",貼り付け用!H39)</f>
        <v/>
      </c>
      <c r="I39" s="2" t="str">
        <f>IF(貼り付け用!I39="","",貼り付け用!I39)</f>
        <v/>
      </c>
      <c r="J39" s="2" t="str">
        <f>IF(集計用!J39="","",集計用!J39)</f>
        <v/>
      </c>
      <c r="K39" s="2"/>
      <c r="L39" s="2"/>
      <c r="M39" s="33" t="b">
        <f>貼り付け用!M39=集計用!M39</f>
        <v>1</v>
      </c>
      <c r="N39" s="33" t="b">
        <f>貼り付け用!N39=集計用!N39</f>
        <v>1</v>
      </c>
      <c r="O39" s="2" t="b">
        <f>貼り付け用!O39=集計用!O39</f>
        <v>1</v>
      </c>
      <c r="P39" s="33" t="b">
        <f>貼り付け用!P39=集計用!P39</f>
        <v>1</v>
      </c>
      <c r="Q39" s="2" t="b">
        <f>貼り付け用!Q39=集計用!Q39</f>
        <v>1</v>
      </c>
      <c r="R39" s="2" t="b">
        <f>貼り付け用!R39=集計用!R39</f>
        <v>1</v>
      </c>
      <c r="S39" s="2" t="b">
        <f>貼り付け用!S39=集計用!S39</f>
        <v>1</v>
      </c>
      <c r="T39" s="2" t="b">
        <f>貼り付け用!T39=集計用!T39</f>
        <v>1</v>
      </c>
      <c r="U39" s="33" t="b">
        <f>貼り付け用!U39=集計用!U39</f>
        <v>1</v>
      </c>
      <c r="V39" s="33" t="b">
        <f>貼り付け用!V39=集計用!V39</f>
        <v>1</v>
      </c>
      <c r="W39" s="2" t="b">
        <f>貼り付け用!W39=集計用!W39</f>
        <v>1</v>
      </c>
      <c r="X39" s="33" t="b">
        <f>貼り付け用!X39=集計用!X39</f>
        <v>1</v>
      </c>
      <c r="Y39" s="49" t="b">
        <f>貼り付け用!Y39=集計用!Y39</f>
        <v>1</v>
      </c>
      <c r="Z39" s="49" t="b">
        <f>貼り付け用!Z39=集計用!Z39</f>
        <v>1</v>
      </c>
      <c r="AA39" s="49" t="b">
        <f>貼り付け用!AA39=集計用!AA39</f>
        <v>1</v>
      </c>
      <c r="AB39" s="49" t="b">
        <f>貼り付け用!AB39=集計用!AB39</f>
        <v>1</v>
      </c>
      <c r="AC39" s="2" t="b">
        <f>貼り付け用!AC39=集計用!AC39</f>
        <v>1</v>
      </c>
      <c r="AD39" s="29" t="b">
        <f>貼り付け用!AD39=集計用!AD39</f>
        <v>1</v>
      </c>
      <c r="AE39" s="73" t="b">
        <f>貼り付け用!AE39=集計用!AE39</f>
        <v>1</v>
      </c>
      <c r="AF39" s="92" t="b">
        <f>貼り付け用!AF39=集計用!AF39</f>
        <v>1</v>
      </c>
      <c r="AG39" s="23" t="b">
        <f>貼り付け用!AG39=集計用!AG39</f>
        <v>1</v>
      </c>
      <c r="AH39" s="52" t="b">
        <f>貼り付け用!AH39=集計用!AH39</f>
        <v>1</v>
      </c>
      <c r="AI39" s="92" t="b">
        <f>貼り付け用!AI39=集計用!AI39</f>
        <v>1</v>
      </c>
      <c r="AJ39" s="52" t="b">
        <f>貼り付け用!AJ39=集計用!AJ39</f>
        <v>1</v>
      </c>
      <c r="AK39" s="111" t="b">
        <f>貼り付け用!AK39=集計用!AK39</f>
        <v>1</v>
      </c>
      <c r="AL39" s="49" t="str">
        <f>IF(貼り付け用!AL39="","",貼り付け用!AL39)</f>
        <v/>
      </c>
      <c r="AM39" s="49" t="str">
        <f>IF(貼り付け用!AM39="","",貼り付け用!AM39)</f>
        <v/>
      </c>
      <c r="AN39" s="49" t="str">
        <f>IF(貼り付け用!AN39="","",貼り付け用!AN39)</f>
        <v/>
      </c>
      <c r="AO39" s="49" t="str">
        <f>IF(貼り付け用!AO39="","",貼り付け用!AO39)</f>
        <v/>
      </c>
      <c r="AP39" s="49" t="str">
        <f>IF(貼り付け用!AP39="","",貼り付け用!AP39)</f>
        <v/>
      </c>
      <c r="AQ39" s="172"/>
      <c r="AR39" s="172"/>
      <c r="AS39" s="172"/>
      <c r="AT39" s="49" t="str">
        <f>IF(貼り付け用!AT39="","",貼り付け用!AT39)</f>
        <v/>
      </c>
      <c r="AU39" s="49" t="str">
        <f>IF(貼り付け用!AU39="","",貼り付け用!AU39)</f>
        <v/>
      </c>
    </row>
    <row r="40" spans="5:47" ht="24" customHeight="1">
      <c r="E40" s="2"/>
      <c r="F40" s="177" t="str">
        <f>IF(貼り付け用!F40="","",貼り付け用!F40)</f>
        <v/>
      </c>
      <c r="G40" s="49" t="str">
        <f>IF(貼り付け用!G40="","",貼り付け用!G40)</f>
        <v/>
      </c>
      <c r="H40" s="2" t="str">
        <f>IF(貼り付け用!H40="","",貼り付け用!H40)</f>
        <v/>
      </c>
      <c r="I40" s="2" t="str">
        <f>IF(貼り付け用!I40="","",貼り付け用!I40)</f>
        <v/>
      </c>
      <c r="J40" s="2" t="str">
        <f>IF(集計用!J40="","",集計用!J40)</f>
        <v/>
      </c>
      <c r="K40" s="2"/>
      <c r="L40" s="2"/>
      <c r="M40" s="33" t="b">
        <f>貼り付け用!M40=集計用!M40</f>
        <v>1</v>
      </c>
      <c r="N40" s="33" t="b">
        <f>貼り付け用!N40=集計用!N40</f>
        <v>1</v>
      </c>
      <c r="O40" s="2" t="b">
        <f>貼り付け用!O40=集計用!O40</f>
        <v>1</v>
      </c>
      <c r="P40" s="33" t="b">
        <f>貼り付け用!P40=集計用!P40</f>
        <v>1</v>
      </c>
      <c r="Q40" s="2" t="b">
        <f>貼り付け用!Q40=集計用!Q40</f>
        <v>1</v>
      </c>
      <c r="R40" s="2" t="b">
        <f>貼り付け用!R40=集計用!R40</f>
        <v>1</v>
      </c>
      <c r="S40" s="2" t="b">
        <f>貼り付け用!S40=集計用!S40</f>
        <v>1</v>
      </c>
      <c r="T40" s="2" t="b">
        <f>貼り付け用!T40=集計用!T40</f>
        <v>1</v>
      </c>
      <c r="U40" s="33" t="b">
        <f>貼り付け用!U40=集計用!U40</f>
        <v>1</v>
      </c>
      <c r="V40" s="33" t="b">
        <f>貼り付け用!V40=集計用!V40</f>
        <v>1</v>
      </c>
      <c r="W40" s="2" t="b">
        <f>貼り付け用!W40=集計用!W40</f>
        <v>1</v>
      </c>
      <c r="X40" s="33" t="b">
        <f>貼り付け用!X40=集計用!X40</f>
        <v>1</v>
      </c>
      <c r="Y40" s="49" t="b">
        <f>貼り付け用!Y40=集計用!Y40</f>
        <v>1</v>
      </c>
      <c r="Z40" s="49" t="b">
        <f>貼り付け用!Z40=集計用!Z40</f>
        <v>1</v>
      </c>
      <c r="AA40" s="49" t="b">
        <f>貼り付け用!AA40=集計用!AA40</f>
        <v>1</v>
      </c>
      <c r="AB40" s="49" t="b">
        <f>貼り付け用!AB40=集計用!AB40</f>
        <v>1</v>
      </c>
      <c r="AC40" s="2" t="b">
        <f>貼り付け用!AC40=集計用!AC40</f>
        <v>1</v>
      </c>
      <c r="AD40" s="29" t="b">
        <f>貼り付け用!AD40=集計用!AD40</f>
        <v>1</v>
      </c>
      <c r="AE40" s="73" t="b">
        <f>貼り付け用!AE40=集計用!AE40</f>
        <v>1</v>
      </c>
      <c r="AF40" s="92" t="b">
        <f>貼り付け用!AF40=集計用!AF40</f>
        <v>1</v>
      </c>
      <c r="AG40" s="23" t="b">
        <f>貼り付け用!AG40=集計用!AG40</f>
        <v>1</v>
      </c>
      <c r="AH40" s="52" t="b">
        <f>貼り付け用!AH40=集計用!AH40</f>
        <v>1</v>
      </c>
      <c r="AI40" s="92" t="b">
        <f>貼り付け用!AI40=集計用!AI40</f>
        <v>1</v>
      </c>
      <c r="AJ40" s="52" t="b">
        <f>貼り付け用!AJ40=集計用!AJ40</f>
        <v>1</v>
      </c>
      <c r="AK40" s="111" t="b">
        <f>貼り付け用!AK40=集計用!AK40</f>
        <v>1</v>
      </c>
      <c r="AL40" s="49" t="str">
        <f>IF(貼り付け用!AL40="","",貼り付け用!AL40)</f>
        <v/>
      </c>
      <c r="AM40" s="49" t="str">
        <f>IF(貼り付け用!AM40="","",貼り付け用!AM40)</f>
        <v/>
      </c>
      <c r="AN40" s="49" t="str">
        <f>IF(貼り付け用!AN40="","",貼り付け用!AN40)</f>
        <v/>
      </c>
      <c r="AO40" s="49" t="str">
        <f>IF(貼り付け用!AO40="","",貼り付け用!AO40)</f>
        <v/>
      </c>
      <c r="AP40" s="49" t="str">
        <f>IF(貼り付け用!AP40="","",貼り付け用!AP40)</f>
        <v/>
      </c>
      <c r="AQ40" s="172"/>
      <c r="AR40" s="172"/>
      <c r="AS40" s="172"/>
      <c r="AT40" s="49" t="str">
        <f>IF(貼り付け用!AT40="","",貼り付け用!AT40)</f>
        <v/>
      </c>
      <c r="AU40" s="49" t="str">
        <f>IF(貼り付け用!AU40="","",貼り付け用!AU40)</f>
        <v/>
      </c>
    </row>
    <row r="41" spans="5:47" ht="24" customHeight="1">
      <c r="E41" s="2"/>
      <c r="F41" s="177" t="str">
        <f>IF(貼り付け用!F41="","",貼り付け用!F41)</f>
        <v/>
      </c>
      <c r="G41" s="49" t="str">
        <f>IF(貼り付け用!G41="","",貼り付け用!G41)</f>
        <v/>
      </c>
      <c r="H41" s="2" t="str">
        <f>IF(貼り付け用!H41="","",貼り付け用!H41)</f>
        <v/>
      </c>
      <c r="I41" s="2" t="str">
        <f>IF(貼り付け用!I41="","",貼り付け用!I41)</f>
        <v/>
      </c>
      <c r="J41" s="2" t="str">
        <f>IF(集計用!J41="","",集計用!J41)</f>
        <v/>
      </c>
      <c r="K41" s="2"/>
      <c r="L41" s="2"/>
      <c r="M41" s="33" t="b">
        <f>貼り付け用!M41=集計用!M41</f>
        <v>1</v>
      </c>
      <c r="N41" s="33" t="b">
        <f>貼り付け用!N41=集計用!N41</f>
        <v>1</v>
      </c>
      <c r="O41" s="2" t="b">
        <f>貼り付け用!O41=集計用!O41</f>
        <v>1</v>
      </c>
      <c r="P41" s="33" t="b">
        <f>貼り付け用!P41=集計用!P41</f>
        <v>1</v>
      </c>
      <c r="Q41" s="2" t="b">
        <f>貼り付け用!Q41=集計用!Q41</f>
        <v>1</v>
      </c>
      <c r="R41" s="2" t="b">
        <f>貼り付け用!R41=集計用!R41</f>
        <v>1</v>
      </c>
      <c r="S41" s="2" t="b">
        <f>貼り付け用!S41=集計用!S41</f>
        <v>1</v>
      </c>
      <c r="T41" s="2" t="b">
        <f>貼り付け用!T41=集計用!T41</f>
        <v>1</v>
      </c>
      <c r="U41" s="33" t="b">
        <f>貼り付け用!U41=集計用!U41</f>
        <v>1</v>
      </c>
      <c r="V41" s="33" t="b">
        <f>貼り付け用!V41=集計用!V41</f>
        <v>1</v>
      </c>
      <c r="W41" s="2" t="b">
        <f>貼り付け用!W41=集計用!W41</f>
        <v>1</v>
      </c>
      <c r="X41" s="33" t="b">
        <f>貼り付け用!X41=集計用!X41</f>
        <v>1</v>
      </c>
      <c r="Y41" s="49" t="b">
        <f>貼り付け用!Y41=集計用!Y41</f>
        <v>1</v>
      </c>
      <c r="Z41" s="49" t="b">
        <f>貼り付け用!Z41=集計用!Z41</f>
        <v>1</v>
      </c>
      <c r="AA41" s="49" t="b">
        <f>貼り付け用!AA41=集計用!AA41</f>
        <v>1</v>
      </c>
      <c r="AB41" s="49" t="b">
        <f>貼り付け用!AB41=集計用!AB41</f>
        <v>1</v>
      </c>
      <c r="AC41" s="2" t="b">
        <f>貼り付け用!AC41=集計用!AC41</f>
        <v>1</v>
      </c>
      <c r="AD41" s="29" t="b">
        <f>貼り付け用!AD41=集計用!AD41</f>
        <v>1</v>
      </c>
      <c r="AE41" s="73" t="b">
        <f>貼り付け用!AE41=集計用!AE41</f>
        <v>1</v>
      </c>
      <c r="AF41" s="92" t="b">
        <f>貼り付け用!AF41=集計用!AF41</f>
        <v>1</v>
      </c>
      <c r="AG41" s="23" t="b">
        <f>貼り付け用!AG41=集計用!AG41</f>
        <v>1</v>
      </c>
      <c r="AH41" s="52" t="b">
        <f>貼り付け用!AH41=集計用!AH41</f>
        <v>1</v>
      </c>
      <c r="AI41" s="92" t="b">
        <f>貼り付け用!AI41=集計用!AI41</f>
        <v>1</v>
      </c>
      <c r="AJ41" s="52" t="b">
        <f>貼り付け用!AJ41=集計用!AJ41</f>
        <v>1</v>
      </c>
      <c r="AK41" s="111" t="b">
        <f>貼り付け用!AK41=集計用!AK41</f>
        <v>1</v>
      </c>
      <c r="AL41" s="49" t="str">
        <f>IF(貼り付け用!AL41="","",貼り付け用!AL41)</f>
        <v/>
      </c>
      <c r="AM41" s="49" t="str">
        <f>IF(貼り付け用!AM41="","",貼り付け用!AM41)</f>
        <v/>
      </c>
      <c r="AN41" s="49" t="str">
        <f>IF(貼り付け用!AN41="","",貼り付け用!AN41)</f>
        <v/>
      </c>
      <c r="AO41" s="49" t="str">
        <f>IF(貼り付け用!AO41="","",貼り付け用!AO41)</f>
        <v/>
      </c>
      <c r="AP41" s="49" t="str">
        <f>IF(貼り付け用!AP41="","",貼り付け用!AP41)</f>
        <v/>
      </c>
      <c r="AQ41" s="172"/>
      <c r="AR41" s="172"/>
      <c r="AS41" s="172"/>
      <c r="AT41" s="49" t="str">
        <f>IF(貼り付け用!AT41="","",貼り付け用!AT41)</f>
        <v/>
      </c>
      <c r="AU41" s="49" t="str">
        <f>IF(貼り付け用!AU41="","",貼り付け用!AU41)</f>
        <v/>
      </c>
    </row>
    <row r="42" spans="5:47" ht="24" customHeight="1">
      <c r="E42" s="2"/>
      <c r="F42" s="177" t="str">
        <f>IF(貼り付け用!F42="","",貼り付け用!F42)</f>
        <v/>
      </c>
      <c r="G42" s="49" t="str">
        <f>IF(貼り付け用!G42="","",貼り付け用!G42)</f>
        <v/>
      </c>
      <c r="H42" s="2" t="str">
        <f>IF(貼り付け用!H42="","",貼り付け用!H42)</f>
        <v/>
      </c>
      <c r="I42" s="2" t="str">
        <f>IF(貼り付け用!I42="","",貼り付け用!I42)</f>
        <v/>
      </c>
      <c r="J42" s="2" t="str">
        <f>IF(集計用!J42="","",集計用!J42)</f>
        <v/>
      </c>
      <c r="K42" s="2"/>
      <c r="L42" s="2"/>
      <c r="M42" s="33" t="b">
        <f>貼り付け用!M42=集計用!M42</f>
        <v>1</v>
      </c>
      <c r="N42" s="33" t="b">
        <f>貼り付け用!N42=集計用!N42</f>
        <v>1</v>
      </c>
      <c r="O42" s="2" t="b">
        <f>貼り付け用!O42=集計用!O42</f>
        <v>1</v>
      </c>
      <c r="P42" s="33" t="b">
        <f>貼り付け用!P42=集計用!P42</f>
        <v>1</v>
      </c>
      <c r="Q42" s="2" t="b">
        <f>貼り付け用!Q42=集計用!Q42</f>
        <v>1</v>
      </c>
      <c r="R42" s="2" t="b">
        <f>貼り付け用!R42=集計用!R42</f>
        <v>1</v>
      </c>
      <c r="S42" s="2" t="b">
        <f>貼り付け用!S42=集計用!S42</f>
        <v>1</v>
      </c>
      <c r="T42" s="2" t="b">
        <f>貼り付け用!T42=集計用!T42</f>
        <v>1</v>
      </c>
      <c r="U42" s="33" t="b">
        <f>貼り付け用!U42=集計用!U42</f>
        <v>1</v>
      </c>
      <c r="V42" s="33" t="b">
        <f>貼り付け用!V42=集計用!V42</f>
        <v>1</v>
      </c>
      <c r="W42" s="2" t="b">
        <f>貼り付け用!W42=集計用!W42</f>
        <v>1</v>
      </c>
      <c r="X42" s="33" t="b">
        <f>貼り付け用!X42=集計用!X42</f>
        <v>1</v>
      </c>
      <c r="Y42" s="49" t="b">
        <f>貼り付け用!Y42=集計用!Y42</f>
        <v>1</v>
      </c>
      <c r="Z42" s="49" t="b">
        <f>貼り付け用!Z42=集計用!Z42</f>
        <v>1</v>
      </c>
      <c r="AA42" s="49" t="b">
        <f>貼り付け用!AA42=集計用!AA42</f>
        <v>1</v>
      </c>
      <c r="AB42" s="49" t="b">
        <f>貼り付け用!AB42=集計用!AB42</f>
        <v>1</v>
      </c>
      <c r="AC42" s="2" t="b">
        <f>貼り付け用!AC42=集計用!AC42</f>
        <v>1</v>
      </c>
      <c r="AD42" s="29" t="b">
        <f>貼り付け用!AD42=集計用!AD42</f>
        <v>1</v>
      </c>
      <c r="AE42" s="73" t="b">
        <f>貼り付け用!AE42=集計用!AE42</f>
        <v>1</v>
      </c>
      <c r="AF42" s="92" t="b">
        <f>貼り付け用!AF42=集計用!AF42</f>
        <v>1</v>
      </c>
      <c r="AG42" s="23" t="b">
        <f>貼り付け用!AG42=集計用!AG42</f>
        <v>1</v>
      </c>
      <c r="AH42" s="52" t="b">
        <f>貼り付け用!AH42=集計用!AH42</f>
        <v>1</v>
      </c>
      <c r="AI42" s="92" t="b">
        <f>貼り付け用!AI42=集計用!AI42</f>
        <v>1</v>
      </c>
      <c r="AJ42" s="52" t="b">
        <f>貼り付け用!AJ42=集計用!AJ42</f>
        <v>1</v>
      </c>
      <c r="AK42" s="111" t="b">
        <f>貼り付け用!AK42=集計用!AK42</f>
        <v>1</v>
      </c>
      <c r="AL42" s="49" t="str">
        <f>IF(貼り付け用!AL42="","",貼り付け用!AL42)</f>
        <v/>
      </c>
      <c r="AM42" s="49" t="str">
        <f>IF(貼り付け用!AM42="","",貼り付け用!AM42)</f>
        <v/>
      </c>
      <c r="AN42" s="49" t="str">
        <f>IF(貼り付け用!AN42="","",貼り付け用!AN42)</f>
        <v/>
      </c>
      <c r="AO42" s="49" t="str">
        <f>IF(貼り付け用!AO42="","",貼り付け用!AO42)</f>
        <v/>
      </c>
      <c r="AP42" s="49" t="str">
        <f>IF(貼り付け用!AP42="","",貼り付け用!AP42)</f>
        <v/>
      </c>
      <c r="AQ42" s="172"/>
      <c r="AR42" s="172"/>
      <c r="AS42" s="172"/>
      <c r="AT42" s="49" t="str">
        <f>IF(貼り付け用!AT42="","",貼り付け用!AT42)</f>
        <v/>
      </c>
      <c r="AU42" s="49" t="str">
        <f>IF(貼り付け用!AU42="","",貼り付け用!AU42)</f>
        <v/>
      </c>
    </row>
    <row r="43" spans="5:47" ht="24" customHeight="1">
      <c r="E43" s="2"/>
      <c r="F43" s="177" t="str">
        <f>IF(貼り付け用!F43="","",貼り付け用!F43)</f>
        <v/>
      </c>
      <c r="G43" s="49" t="str">
        <f>IF(貼り付け用!G43="","",貼り付け用!G43)</f>
        <v/>
      </c>
      <c r="H43" s="2" t="str">
        <f>IF(貼り付け用!H43="","",貼り付け用!H43)</f>
        <v/>
      </c>
      <c r="I43" s="2" t="str">
        <f>IF(貼り付け用!I43="","",貼り付け用!I43)</f>
        <v/>
      </c>
      <c r="J43" s="2" t="str">
        <f>IF(集計用!J43="","",集計用!J43)</f>
        <v/>
      </c>
      <c r="K43" s="2"/>
      <c r="L43" s="2"/>
      <c r="M43" s="33" t="b">
        <f>貼り付け用!M43=集計用!M43</f>
        <v>1</v>
      </c>
      <c r="N43" s="33" t="b">
        <f>貼り付け用!N43=集計用!N43</f>
        <v>1</v>
      </c>
      <c r="O43" s="2" t="b">
        <f>貼り付け用!O43=集計用!O43</f>
        <v>1</v>
      </c>
      <c r="P43" s="33" t="b">
        <f>貼り付け用!P43=集計用!P43</f>
        <v>1</v>
      </c>
      <c r="Q43" s="2" t="b">
        <f>貼り付け用!Q43=集計用!Q43</f>
        <v>1</v>
      </c>
      <c r="R43" s="2" t="b">
        <f>貼り付け用!R43=集計用!R43</f>
        <v>1</v>
      </c>
      <c r="S43" s="2" t="b">
        <f>貼り付け用!S43=集計用!S43</f>
        <v>1</v>
      </c>
      <c r="T43" s="2" t="b">
        <f>貼り付け用!T43=集計用!T43</f>
        <v>1</v>
      </c>
      <c r="U43" s="33" t="b">
        <f>貼り付け用!U43=集計用!U43</f>
        <v>1</v>
      </c>
      <c r="V43" s="33" t="b">
        <f>貼り付け用!V43=集計用!V43</f>
        <v>1</v>
      </c>
      <c r="W43" s="2" t="b">
        <f>貼り付け用!W43=集計用!W43</f>
        <v>1</v>
      </c>
      <c r="X43" s="33" t="b">
        <f>貼り付け用!X43=集計用!X43</f>
        <v>1</v>
      </c>
      <c r="Y43" s="49" t="b">
        <f>貼り付け用!Y43=集計用!Y43</f>
        <v>1</v>
      </c>
      <c r="Z43" s="49" t="b">
        <f>貼り付け用!Z43=集計用!Z43</f>
        <v>1</v>
      </c>
      <c r="AA43" s="49" t="b">
        <f>貼り付け用!AA43=集計用!AA43</f>
        <v>1</v>
      </c>
      <c r="AB43" s="49" t="b">
        <f>貼り付け用!AB43=集計用!AB43</f>
        <v>1</v>
      </c>
      <c r="AC43" s="2" t="b">
        <f>貼り付け用!AC43=集計用!AC43</f>
        <v>1</v>
      </c>
      <c r="AD43" s="29" t="b">
        <f>貼り付け用!AD43=集計用!AD43</f>
        <v>1</v>
      </c>
      <c r="AE43" s="73" t="b">
        <f>貼り付け用!AE43=集計用!AE43</f>
        <v>1</v>
      </c>
      <c r="AF43" s="92" t="b">
        <f>貼り付け用!AF43=集計用!AF43</f>
        <v>1</v>
      </c>
      <c r="AG43" s="23" t="b">
        <f>貼り付け用!AG43=集計用!AG43</f>
        <v>1</v>
      </c>
      <c r="AH43" s="52" t="b">
        <f>貼り付け用!AH43=集計用!AH43</f>
        <v>1</v>
      </c>
      <c r="AI43" s="92" t="b">
        <f>貼り付け用!AI43=集計用!AI43</f>
        <v>1</v>
      </c>
      <c r="AJ43" s="52" t="b">
        <f>貼り付け用!AJ43=集計用!AJ43</f>
        <v>1</v>
      </c>
      <c r="AK43" s="111" t="b">
        <f>貼り付け用!AK43=集計用!AK43</f>
        <v>1</v>
      </c>
      <c r="AL43" s="49" t="str">
        <f>IF(貼り付け用!AL43="","",貼り付け用!AL43)</f>
        <v/>
      </c>
      <c r="AM43" s="49" t="str">
        <f>IF(貼り付け用!AM43="","",貼り付け用!AM43)</f>
        <v/>
      </c>
      <c r="AN43" s="49" t="str">
        <f>IF(貼り付け用!AN43="","",貼り付け用!AN43)</f>
        <v/>
      </c>
      <c r="AO43" s="49" t="str">
        <f>IF(貼り付け用!AO43="","",貼り付け用!AO43)</f>
        <v/>
      </c>
      <c r="AP43" s="49" t="str">
        <f>IF(貼り付け用!AP43="","",貼り付け用!AP43)</f>
        <v/>
      </c>
      <c r="AQ43" s="172"/>
      <c r="AR43" s="172"/>
      <c r="AS43" s="172"/>
      <c r="AT43" s="49" t="str">
        <f>IF(貼り付け用!AT43="","",貼り付け用!AT43)</f>
        <v/>
      </c>
      <c r="AU43" s="49" t="str">
        <f>IF(貼り付け用!AU43="","",貼り付け用!AU43)</f>
        <v/>
      </c>
    </row>
    <row r="44" spans="5:47" ht="24" customHeight="1">
      <c r="E44" s="2"/>
      <c r="F44" s="177" t="str">
        <f>IF(貼り付け用!F44="","",貼り付け用!F44)</f>
        <v/>
      </c>
      <c r="G44" s="49" t="str">
        <f>IF(貼り付け用!G44="","",貼り付け用!G44)</f>
        <v/>
      </c>
      <c r="H44" s="2" t="str">
        <f>IF(貼り付け用!H44="","",貼り付け用!H44)</f>
        <v/>
      </c>
      <c r="I44" s="2" t="str">
        <f>IF(貼り付け用!I44="","",貼り付け用!I44)</f>
        <v/>
      </c>
      <c r="J44" s="2" t="str">
        <f>IF(集計用!J44="","",集計用!J44)</f>
        <v/>
      </c>
      <c r="K44" s="2"/>
      <c r="L44" s="2"/>
      <c r="M44" s="33" t="b">
        <f>貼り付け用!M44=集計用!M44</f>
        <v>1</v>
      </c>
      <c r="N44" s="33" t="b">
        <f>貼り付け用!N44=集計用!N44</f>
        <v>1</v>
      </c>
      <c r="O44" s="2" t="b">
        <f>貼り付け用!O44=集計用!O44</f>
        <v>1</v>
      </c>
      <c r="P44" s="33" t="b">
        <f>貼り付け用!P44=集計用!P44</f>
        <v>1</v>
      </c>
      <c r="Q44" s="2" t="b">
        <f>貼り付け用!Q44=集計用!Q44</f>
        <v>1</v>
      </c>
      <c r="R44" s="2" t="b">
        <f>貼り付け用!R44=集計用!R44</f>
        <v>1</v>
      </c>
      <c r="S44" s="2" t="b">
        <f>貼り付け用!S44=集計用!S44</f>
        <v>1</v>
      </c>
      <c r="T44" s="2" t="b">
        <f>貼り付け用!T44=集計用!T44</f>
        <v>1</v>
      </c>
      <c r="U44" s="33" t="b">
        <f>貼り付け用!U44=集計用!U44</f>
        <v>1</v>
      </c>
      <c r="V44" s="33" t="b">
        <f>貼り付け用!V44=集計用!V44</f>
        <v>1</v>
      </c>
      <c r="W44" s="2" t="b">
        <f>貼り付け用!W44=集計用!W44</f>
        <v>1</v>
      </c>
      <c r="X44" s="33" t="b">
        <f>貼り付け用!X44=集計用!X44</f>
        <v>1</v>
      </c>
      <c r="Y44" s="49" t="b">
        <f>貼り付け用!Y44=集計用!Y44</f>
        <v>1</v>
      </c>
      <c r="Z44" s="49" t="b">
        <f>貼り付け用!Z44=集計用!Z44</f>
        <v>1</v>
      </c>
      <c r="AA44" s="49" t="b">
        <f>貼り付け用!AA44=集計用!AA44</f>
        <v>1</v>
      </c>
      <c r="AB44" s="49" t="b">
        <f>貼り付け用!AB44=集計用!AB44</f>
        <v>1</v>
      </c>
      <c r="AC44" s="2" t="b">
        <f>貼り付け用!AC44=集計用!AC44</f>
        <v>1</v>
      </c>
      <c r="AD44" s="29" t="b">
        <f>貼り付け用!AD44=集計用!AD44</f>
        <v>1</v>
      </c>
      <c r="AE44" s="73" t="b">
        <f>貼り付け用!AE44=集計用!AE44</f>
        <v>1</v>
      </c>
      <c r="AF44" s="92" t="b">
        <f>貼り付け用!AF44=集計用!AF44</f>
        <v>1</v>
      </c>
      <c r="AG44" s="23" t="b">
        <f>貼り付け用!AG44=集計用!AG44</f>
        <v>1</v>
      </c>
      <c r="AH44" s="52" t="b">
        <f>貼り付け用!AH44=集計用!AH44</f>
        <v>1</v>
      </c>
      <c r="AI44" s="92" t="b">
        <f>貼り付け用!AI44=集計用!AI44</f>
        <v>1</v>
      </c>
      <c r="AJ44" s="52" t="b">
        <f>貼り付け用!AJ44=集計用!AJ44</f>
        <v>1</v>
      </c>
      <c r="AK44" s="111" t="b">
        <f>貼り付け用!AK44=集計用!AK44</f>
        <v>1</v>
      </c>
      <c r="AL44" s="49" t="str">
        <f>IF(貼り付け用!AL44="","",貼り付け用!AL44)</f>
        <v/>
      </c>
      <c r="AM44" s="49" t="str">
        <f>IF(貼り付け用!AM44="","",貼り付け用!AM44)</f>
        <v/>
      </c>
      <c r="AN44" s="49" t="str">
        <f>IF(貼り付け用!AN44="","",貼り付け用!AN44)</f>
        <v/>
      </c>
      <c r="AO44" s="49" t="str">
        <f>IF(貼り付け用!AO44="","",貼り付け用!AO44)</f>
        <v/>
      </c>
      <c r="AP44" s="49" t="str">
        <f>IF(貼り付け用!AP44="","",貼り付け用!AP44)</f>
        <v/>
      </c>
      <c r="AQ44" s="172"/>
      <c r="AR44" s="172"/>
      <c r="AS44" s="172"/>
      <c r="AT44" s="49" t="str">
        <f>IF(貼り付け用!AT44="","",貼り付け用!AT44)</f>
        <v/>
      </c>
      <c r="AU44" s="49" t="str">
        <f>IF(貼り付け用!AU44="","",貼り付け用!AU44)</f>
        <v/>
      </c>
    </row>
    <row r="45" spans="5:47" ht="24" customHeight="1">
      <c r="E45" s="2"/>
      <c r="F45" s="177" t="str">
        <f>IF(貼り付け用!F45="","",貼り付け用!F45)</f>
        <v/>
      </c>
      <c r="G45" s="49" t="str">
        <f>IF(貼り付け用!G45="","",貼り付け用!G45)</f>
        <v/>
      </c>
      <c r="H45" s="2" t="str">
        <f>IF(貼り付け用!H45="","",貼り付け用!H45)</f>
        <v/>
      </c>
      <c r="I45" s="2" t="str">
        <f>IF(貼り付け用!I45="","",貼り付け用!I45)</f>
        <v/>
      </c>
      <c r="J45" s="2" t="str">
        <f>IF(集計用!J45="","",集計用!J45)</f>
        <v/>
      </c>
      <c r="K45" s="2"/>
      <c r="L45" s="2"/>
      <c r="M45" s="33" t="b">
        <f>貼り付け用!M45=集計用!M45</f>
        <v>1</v>
      </c>
      <c r="N45" s="33" t="b">
        <f>貼り付け用!N45=集計用!N45</f>
        <v>1</v>
      </c>
      <c r="O45" s="2" t="b">
        <f>貼り付け用!O45=集計用!O45</f>
        <v>1</v>
      </c>
      <c r="P45" s="33" t="b">
        <f>貼り付け用!P45=集計用!P45</f>
        <v>1</v>
      </c>
      <c r="Q45" s="2" t="b">
        <f>貼り付け用!Q45=集計用!Q45</f>
        <v>1</v>
      </c>
      <c r="R45" s="2" t="b">
        <f>貼り付け用!R45=集計用!R45</f>
        <v>1</v>
      </c>
      <c r="S45" s="2" t="b">
        <f>貼り付け用!S45=集計用!S45</f>
        <v>1</v>
      </c>
      <c r="T45" s="2" t="b">
        <f>貼り付け用!T45=集計用!T45</f>
        <v>1</v>
      </c>
      <c r="U45" s="33" t="b">
        <f>貼り付け用!U45=集計用!U45</f>
        <v>1</v>
      </c>
      <c r="V45" s="33" t="b">
        <f>貼り付け用!V45=集計用!V45</f>
        <v>1</v>
      </c>
      <c r="W45" s="2" t="b">
        <f>貼り付け用!W45=集計用!W45</f>
        <v>1</v>
      </c>
      <c r="X45" s="33" t="b">
        <f>貼り付け用!X45=集計用!X45</f>
        <v>1</v>
      </c>
      <c r="Y45" s="49" t="b">
        <f>貼り付け用!Y45=集計用!Y45</f>
        <v>1</v>
      </c>
      <c r="Z45" s="49" t="b">
        <f>貼り付け用!Z45=集計用!Z45</f>
        <v>1</v>
      </c>
      <c r="AA45" s="49" t="b">
        <f>貼り付け用!AA45=集計用!AA45</f>
        <v>1</v>
      </c>
      <c r="AB45" s="49" t="b">
        <f>貼り付け用!AB45=集計用!AB45</f>
        <v>1</v>
      </c>
      <c r="AC45" s="2" t="b">
        <f>貼り付け用!AC45=集計用!AC45</f>
        <v>1</v>
      </c>
      <c r="AD45" s="29" t="b">
        <f>貼り付け用!AD45=集計用!AD45</f>
        <v>1</v>
      </c>
      <c r="AE45" s="73" t="b">
        <f>貼り付け用!AE45=集計用!AE45</f>
        <v>1</v>
      </c>
      <c r="AF45" s="92" t="b">
        <f>貼り付け用!AF45=集計用!AF45</f>
        <v>1</v>
      </c>
      <c r="AG45" s="23" t="b">
        <f>貼り付け用!AG45=集計用!AG45</f>
        <v>1</v>
      </c>
      <c r="AH45" s="52" t="b">
        <f>貼り付け用!AH45=集計用!AH45</f>
        <v>1</v>
      </c>
      <c r="AI45" s="92" t="b">
        <f>貼り付け用!AI45=集計用!AI45</f>
        <v>1</v>
      </c>
      <c r="AJ45" s="52" t="b">
        <f>貼り付け用!AJ45=集計用!AJ45</f>
        <v>1</v>
      </c>
      <c r="AK45" s="111" t="b">
        <f>貼り付け用!AK45=集計用!AK45</f>
        <v>1</v>
      </c>
      <c r="AL45" s="49" t="str">
        <f>IF(貼り付け用!AL45="","",貼り付け用!AL45)</f>
        <v/>
      </c>
      <c r="AM45" s="49" t="str">
        <f>IF(貼り付け用!AM45="","",貼り付け用!AM45)</f>
        <v/>
      </c>
      <c r="AN45" s="49" t="str">
        <f>IF(貼り付け用!AN45="","",貼り付け用!AN45)</f>
        <v/>
      </c>
      <c r="AO45" s="49" t="str">
        <f>IF(貼り付け用!AO45="","",貼り付け用!AO45)</f>
        <v/>
      </c>
      <c r="AP45" s="49" t="str">
        <f>IF(貼り付け用!AP45="","",貼り付け用!AP45)</f>
        <v/>
      </c>
      <c r="AQ45" s="172"/>
      <c r="AR45" s="172"/>
      <c r="AS45" s="172"/>
      <c r="AT45" s="49" t="str">
        <f>IF(貼り付け用!AT45="","",貼り付け用!AT45)</f>
        <v/>
      </c>
      <c r="AU45" s="49" t="str">
        <f>IF(貼り付け用!AU45="","",貼り付け用!AU45)</f>
        <v/>
      </c>
    </row>
    <row r="46" spans="5:47" ht="24" customHeight="1">
      <c r="E46" s="2"/>
      <c r="F46" s="177" t="str">
        <f>IF(貼り付け用!F46="","",貼り付け用!F46)</f>
        <v/>
      </c>
      <c r="G46" s="49" t="str">
        <f>IF(貼り付け用!G46="","",貼り付け用!G46)</f>
        <v/>
      </c>
      <c r="H46" s="2" t="str">
        <f>IF(貼り付け用!H46="","",貼り付け用!H46)</f>
        <v/>
      </c>
      <c r="I46" s="2" t="str">
        <f>IF(貼り付け用!I46="","",貼り付け用!I46)</f>
        <v/>
      </c>
      <c r="J46" s="2" t="str">
        <f>IF(集計用!J46="","",集計用!J46)</f>
        <v/>
      </c>
      <c r="K46" s="2"/>
      <c r="L46" s="2"/>
      <c r="M46" s="33" t="b">
        <f>貼り付け用!M46=集計用!M46</f>
        <v>1</v>
      </c>
      <c r="N46" s="33" t="b">
        <f>貼り付け用!N46=集計用!N46</f>
        <v>1</v>
      </c>
      <c r="O46" s="2" t="b">
        <f>貼り付け用!O46=集計用!O46</f>
        <v>1</v>
      </c>
      <c r="P46" s="33" t="b">
        <f>貼り付け用!P46=集計用!P46</f>
        <v>1</v>
      </c>
      <c r="Q46" s="2" t="b">
        <f>貼り付け用!Q46=集計用!Q46</f>
        <v>1</v>
      </c>
      <c r="R46" s="2" t="b">
        <f>貼り付け用!R46=集計用!R46</f>
        <v>1</v>
      </c>
      <c r="S46" s="2" t="b">
        <f>貼り付け用!S46=集計用!S46</f>
        <v>1</v>
      </c>
      <c r="T46" s="2" t="b">
        <f>貼り付け用!T46=集計用!T46</f>
        <v>1</v>
      </c>
      <c r="U46" s="33" t="b">
        <f>貼り付け用!U46=集計用!U46</f>
        <v>1</v>
      </c>
      <c r="V46" s="33" t="b">
        <f>貼り付け用!V46=集計用!V46</f>
        <v>1</v>
      </c>
      <c r="W46" s="2" t="b">
        <f>貼り付け用!W46=集計用!W46</f>
        <v>1</v>
      </c>
      <c r="X46" s="33" t="b">
        <f>貼り付け用!X46=集計用!X46</f>
        <v>1</v>
      </c>
      <c r="Y46" s="49" t="b">
        <f>貼り付け用!Y46=集計用!Y46</f>
        <v>1</v>
      </c>
      <c r="Z46" s="49" t="b">
        <f>貼り付け用!Z46=集計用!Z46</f>
        <v>1</v>
      </c>
      <c r="AA46" s="49" t="b">
        <f>貼り付け用!AA46=集計用!AA46</f>
        <v>1</v>
      </c>
      <c r="AB46" s="49" t="b">
        <f>貼り付け用!AB46=集計用!AB46</f>
        <v>1</v>
      </c>
      <c r="AC46" s="2" t="b">
        <f>貼り付け用!AC46=集計用!AC46</f>
        <v>1</v>
      </c>
      <c r="AD46" s="29" t="b">
        <f>貼り付け用!AD46=集計用!AD46</f>
        <v>1</v>
      </c>
      <c r="AE46" s="73" t="b">
        <f>貼り付け用!AE46=集計用!AE46</f>
        <v>1</v>
      </c>
      <c r="AF46" s="92" t="b">
        <f>貼り付け用!AF46=集計用!AF46</f>
        <v>1</v>
      </c>
      <c r="AG46" s="23" t="b">
        <f>貼り付け用!AG46=集計用!AG46</f>
        <v>1</v>
      </c>
      <c r="AH46" s="52" t="b">
        <f>貼り付け用!AH46=集計用!AH46</f>
        <v>1</v>
      </c>
      <c r="AI46" s="92" t="b">
        <f>貼り付け用!AI46=集計用!AI46</f>
        <v>1</v>
      </c>
      <c r="AJ46" s="52" t="b">
        <f>貼り付け用!AJ46=集計用!AJ46</f>
        <v>1</v>
      </c>
      <c r="AK46" s="111" t="b">
        <f>貼り付け用!AK46=集計用!AK46</f>
        <v>1</v>
      </c>
      <c r="AL46" s="49" t="str">
        <f>IF(貼り付け用!AL46="","",貼り付け用!AL46)</f>
        <v/>
      </c>
      <c r="AM46" s="49" t="str">
        <f>IF(貼り付け用!AM46="","",貼り付け用!AM46)</f>
        <v/>
      </c>
      <c r="AN46" s="49" t="str">
        <f>IF(貼り付け用!AN46="","",貼り付け用!AN46)</f>
        <v/>
      </c>
      <c r="AO46" s="49" t="str">
        <f>IF(貼り付け用!AO46="","",貼り付け用!AO46)</f>
        <v/>
      </c>
      <c r="AP46" s="49" t="str">
        <f>IF(貼り付け用!AP46="","",貼り付け用!AP46)</f>
        <v/>
      </c>
      <c r="AQ46" s="172"/>
      <c r="AR46" s="172"/>
      <c r="AS46" s="172"/>
      <c r="AT46" s="49" t="str">
        <f>IF(貼り付け用!AT46="","",貼り付け用!AT46)</f>
        <v/>
      </c>
      <c r="AU46" s="49" t="str">
        <f>IF(貼り付け用!AU46="","",貼り付け用!AU46)</f>
        <v/>
      </c>
    </row>
    <row r="47" spans="5:47" ht="24" customHeight="1">
      <c r="E47" s="2"/>
      <c r="F47" s="177" t="str">
        <f>IF(貼り付け用!F47="","",貼り付け用!F47)</f>
        <v/>
      </c>
      <c r="G47" s="49" t="str">
        <f>IF(貼り付け用!G47="","",貼り付け用!G47)</f>
        <v/>
      </c>
      <c r="H47" s="2" t="str">
        <f>IF(貼り付け用!H47="","",貼り付け用!H47)</f>
        <v/>
      </c>
      <c r="I47" s="2" t="str">
        <f>IF(貼り付け用!I47="","",貼り付け用!I47)</f>
        <v/>
      </c>
      <c r="J47" s="2" t="str">
        <f>IF(集計用!J47="","",集計用!J47)</f>
        <v/>
      </c>
      <c r="K47" s="2"/>
      <c r="L47" s="2"/>
      <c r="M47" s="33" t="b">
        <f>貼り付け用!M47=集計用!M47</f>
        <v>1</v>
      </c>
      <c r="N47" s="33" t="b">
        <f>貼り付け用!N47=集計用!N47</f>
        <v>1</v>
      </c>
      <c r="O47" s="2" t="b">
        <f>貼り付け用!O47=集計用!O47</f>
        <v>1</v>
      </c>
      <c r="P47" s="33" t="b">
        <f>貼り付け用!P47=集計用!P47</f>
        <v>1</v>
      </c>
      <c r="Q47" s="2" t="b">
        <f>貼り付け用!Q47=集計用!Q47</f>
        <v>1</v>
      </c>
      <c r="R47" s="2" t="b">
        <f>貼り付け用!R47=集計用!R47</f>
        <v>1</v>
      </c>
      <c r="S47" s="2" t="b">
        <f>貼り付け用!S47=集計用!S47</f>
        <v>1</v>
      </c>
      <c r="T47" s="2" t="b">
        <f>貼り付け用!T47=集計用!T47</f>
        <v>1</v>
      </c>
      <c r="U47" s="33" t="b">
        <f>貼り付け用!U47=集計用!U47</f>
        <v>1</v>
      </c>
      <c r="V47" s="33" t="b">
        <f>貼り付け用!V47=集計用!V47</f>
        <v>1</v>
      </c>
      <c r="W47" s="2" t="b">
        <f>貼り付け用!W47=集計用!W47</f>
        <v>1</v>
      </c>
      <c r="X47" s="33" t="b">
        <f>貼り付け用!X47=集計用!X47</f>
        <v>1</v>
      </c>
      <c r="Y47" s="49" t="b">
        <f>貼り付け用!Y47=集計用!Y47</f>
        <v>1</v>
      </c>
      <c r="Z47" s="49" t="b">
        <f>貼り付け用!Z47=集計用!Z47</f>
        <v>1</v>
      </c>
      <c r="AA47" s="49" t="b">
        <f>貼り付け用!AA47=集計用!AA47</f>
        <v>1</v>
      </c>
      <c r="AB47" s="49" t="b">
        <f>貼り付け用!AB47=集計用!AB47</f>
        <v>1</v>
      </c>
      <c r="AC47" s="2" t="b">
        <f>貼り付け用!AC47=集計用!AC47</f>
        <v>1</v>
      </c>
      <c r="AD47" s="29" t="b">
        <f>貼り付け用!AD47=集計用!AD47</f>
        <v>1</v>
      </c>
      <c r="AE47" s="73" t="b">
        <f>貼り付け用!AE47=集計用!AE47</f>
        <v>1</v>
      </c>
      <c r="AF47" s="92" t="b">
        <f>貼り付け用!AF47=集計用!AF47</f>
        <v>1</v>
      </c>
      <c r="AG47" s="23" t="b">
        <f>貼り付け用!AG47=集計用!AG47</f>
        <v>1</v>
      </c>
      <c r="AH47" s="52" t="b">
        <f>貼り付け用!AH47=集計用!AH47</f>
        <v>1</v>
      </c>
      <c r="AI47" s="92" t="b">
        <f>貼り付け用!AI47=集計用!AI47</f>
        <v>1</v>
      </c>
      <c r="AJ47" s="52" t="b">
        <f>貼り付け用!AJ47=集計用!AJ47</f>
        <v>1</v>
      </c>
      <c r="AK47" s="111" t="b">
        <f>貼り付け用!AK47=集計用!AK47</f>
        <v>1</v>
      </c>
      <c r="AL47" s="49" t="str">
        <f>IF(貼り付け用!AL47="","",貼り付け用!AL47)</f>
        <v/>
      </c>
      <c r="AM47" s="49" t="str">
        <f>IF(貼り付け用!AM47="","",貼り付け用!AM47)</f>
        <v/>
      </c>
      <c r="AN47" s="49" t="str">
        <f>IF(貼り付け用!AN47="","",貼り付け用!AN47)</f>
        <v/>
      </c>
      <c r="AO47" s="49" t="str">
        <f>IF(貼り付け用!AO47="","",貼り付け用!AO47)</f>
        <v/>
      </c>
      <c r="AP47" s="49" t="str">
        <f>IF(貼り付け用!AP47="","",貼り付け用!AP47)</f>
        <v/>
      </c>
      <c r="AQ47" s="172"/>
      <c r="AR47" s="172"/>
      <c r="AS47" s="172"/>
      <c r="AT47" s="49" t="str">
        <f>IF(貼り付け用!AT47="","",貼り付け用!AT47)</f>
        <v/>
      </c>
      <c r="AU47" s="49" t="str">
        <f>IF(貼り付け用!AU47="","",貼り付け用!AU47)</f>
        <v/>
      </c>
    </row>
    <row r="48" spans="5:47" ht="24" customHeight="1">
      <c r="E48" s="2"/>
      <c r="F48" s="177" t="str">
        <f>IF(貼り付け用!F48="","",貼り付け用!F48)</f>
        <v/>
      </c>
      <c r="G48" s="49" t="str">
        <f>IF(貼り付け用!G48="","",貼り付け用!G48)</f>
        <v/>
      </c>
      <c r="H48" s="2" t="str">
        <f>IF(貼り付け用!H48="","",貼り付け用!H48)</f>
        <v/>
      </c>
      <c r="I48" s="2" t="str">
        <f>IF(貼り付け用!I48="","",貼り付け用!I48)</f>
        <v/>
      </c>
      <c r="J48" s="2" t="str">
        <f>IF(集計用!J48="","",集計用!J48)</f>
        <v/>
      </c>
      <c r="K48" s="2"/>
      <c r="L48" s="2"/>
      <c r="M48" s="33" t="b">
        <f>貼り付け用!M48=集計用!M48</f>
        <v>1</v>
      </c>
      <c r="N48" s="33" t="b">
        <f>貼り付け用!N48=集計用!N48</f>
        <v>1</v>
      </c>
      <c r="O48" s="2" t="b">
        <f>貼り付け用!O48=集計用!O48</f>
        <v>1</v>
      </c>
      <c r="P48" s="33" t="b">
        <f>貼り付け用!P48=集計用!P48</f>
        <v>1</v>
      </c>
      <c r="Q48" s="2" t="b">
        <f>貼り付け用!Q48=集計用!Q48</f>
        <v>1</v>
      </c>
      <c r="R48" s="2" t="b">
        <f>貼り付け用!R48=集計用!R48</f>
        <v>1</v>
      </c>
      <c r="S48" s="2" t="b">
        <f>貼り付け用!S48=集計用!S48</f>
        <v>1</v>
      </c>
      <c r="T48" s="2" t="b">
        <f>貼り付け用!T48=集計用!T48</f>
        <v>1</v>
      </c>
      <c r="U48" s="33" t="b">
        <f>貼り付け用!U48=集計用!U48</f>
        <v>1</v>
      </c>
      <c r="V48" s="33" t="b">
        <f>貼り付け用!V48=集計用!V48</f>
        <v>1</v>
      </c>
      <c r="W48" s="2" t="b">
        <f>貼り付け用!W48=集計用!W48</f>
        <v>1</v>
      </c>
      <c r="X48" s="33" t="b">
        <f>貼り付け用!X48=集計用!X48</f>
        <v>1</v>
      </c>
      <c r="Y48" s="49" t="b">
        <f>貼り付け用!Y48=集計用!Y48</f>
        <v>1</v>
      </c>
      <c r="Z48" s="49" t="b">
        <f>貼り付け用!Z48=集計用!Z48</f>
        <v>1</v>
      </c>
      <c r="AA48" s="49" t="b">
        <f>貼り付け用!AA48=集計用!AA48</f>
        <v>1</v>
      </c>
      <c r="AB48" s="49" t="b">
        <f>貼り付け用!AB48=集計用!AB48</f>
        <v>1</v>
      </c>
      <c r="AC48" s="2" t="b">
        <f>貼り付け用!AC48=集計用!AC48</f>
        <v>1</v>
      </c>
      <c r="AD48" s="29" t="b">
        <f>貼り付け用!AD48=集計用!AD48</f>
        <v>1</v>
      </c>
      <c r="AE48" s="73" t="b">
        <f>貼り付け用!AE48=集計用!AE48</f>
        <v>1</v>
      </c>
      <c r="AF48" s="92" t="b">
        <f>貼り付け用!AF48=集計用!AF48</f>
        <v>1</v>
      </c>
      <c r="AG48" s="23" t="b">
        <f>貼り付け用!AG48=集計用!AG48</f>
        <v>1</v>
      </c>
      <c r="AH48" s="52" t="b">
        <f>貼り付け用!AH48=集計用!AH48</f>
        <v>1</v>
      </c>
      <c r="AI48" s="92" t="b">
        <f>貼り付け用!AI48=集計用!AI48</f>
        <v>1</v>
      </c>
      <c r="AJ48" s="52" t="b">
        <f>貼り付け用!AJ48=集計用!AJ48</f>
        <v>1</v>
      </c>
      <c r="AK48" s="111" t="b">
        <f>貼り付け用!AK48=集計用!AK48</f>
        <v>1</v>
      </c>
      <c r="AL48" s="49" t="str">
        <f>IF(貼り付け用!AL48="","",貼り付け用!AL48)</f>
        <v/>
      </c>
      <c r="AM48" s="49" t="str">
        <f>IF(貼り付け用!AM48="","",貼り付け用!AM48)</f>
        <v/>
      </c>
      <c r="AN48" s="49" t="str">
        <f>IF(貼り付け用!AN48="","",貼り付け用!AN48)</f>
        <v/>
      </c>
      <c r="AO48" s="49" t="str">
        <f>IF(貼り付け用!AO48="","",貼り付け用!AO48)</f>
        <v/>
      </c>
      <c r="AP48" s="49" t="str">
        <f>IF(貼り付け用!AP48="","",貼り付け用!AP48)</f>
        <v/>
      </c>
      <c r="AQ48" s="172"/>
      <c r="AR48" s="172"/>
      <c r="AS48" s="172"/>
      <c r="AT48" s="49" t="str">
        <f>IF(貼り付け用!AT48="","",貼り付け用!AT48)</f>
        <v/>
      </c>
      <c r="AU48" s="49" t="str">
        <f>IF(貼り付け用!AU48="","",貼り付け用!AU48)</f>
        <v/>
      </c>
    </row>
    <row r="49" spans="5:47" ht="24" customHeight="1">
      <c r="E49" s="2"/>
      <c r="F49" s="177" t="str">
        <f>IF(貼り付け用!F49="","",貼り付け用!F49)</f>
        <v/>
      </c>
      <c r="G49" s="49" t="str">
        <f>IF(貼り付け用!G49="","",貼り付け用!G49)</f>
        <v/>
      </c>
      <c r="H49" s="2" t="str">
        <f>IF(貼り付け用!H49="","",貼り付け用!H49)</f>
        <v/>
      </c>
      <c r="I49" s="2" t="str">
        <f>IF(貼り付け用!I49="","",貼り付け用!I49)</f>
        <v/>
      </c>
      <c r="J49" s="2" t="str">
        <f>IF(集計用!J49="","",集計用!J49)</f>
        <v/>
      </c>
      <c r="K49" s="2"/>
      <c r="L49" s="2"/>
      <c r="M49" s="33" t="b">
        <f>貼り付け用!M49=集計用!M49</f>
        <v>1</v>
      </c>
      <c r="N49" s="33" t="b">
        <f>貼り付け用!N49=集計用!N49</f>
        <v>1</v>
      </c>
      <c r="O49" s="2" t="b">
        <f>貼り付け用!O49=集計用!O49</f>
        <v>1</v>
      </c>
      <c r="P49" s="33" t="b">
        <f>貼り付け用!P49=集計用!P49</f>
        <v>1</v>
      </c>
      <c r="Q49" s="2" t="b">
        <f>貼り付け用!Q49=集計用!Q49</f>
        <v>1</v>
      </c>
      <c r="R49" s="2" t="b">
        <f>貼り付け用!R49=集計用!R49</f>
        <v>1</v>
      </c>
      <c r="S49" s="2" t="b">
        <f>貼り付け用!S49=集計用!S49</f>
        <v>1</v>
      </c>
      <c r="T49" s="2" t="b">
        <f>貼り付け用!T49=集計用!T49</f>
        <v>1</v>
      </c>
      <c r="U49" s="33" t="b">
        <f>貼り付け用!U49=集計用!U49</f>
        <v>1</v>
      </c>
      <c r="V49" s="33" t="b">
        <f>貼り付け用!V49=集計用!V49</f>
        <v>1</v>
      </c>
      <c r="W49" s="2" t="b">
        <f>貼り付け用!W49=集計用!W49</f>
        <v>1</v>
      </c>
      <c r="X49" s="33" t="b">
        <f>貼り付け用!X49=集計用!X49</f>
        <v>1</v>
      </c>
      <c r="Y49" s="49" t="b">
        <f>貼り付け用!Y49=集計用!Y49</f>
        <v>1</v>
      </c>
      <c r="Z49" s="49" t="b">
        <f>貼り付け用!Z49=集計用!Z49</f>
        <v>1</v>
      </c>
      <c r="AA49" s="49" t="b">
        <f>貼り付け用!AA49=集計用!AA49</f>
        <v>1</v>
      </c>
      <c r="AB49" s="49" t="b">
        <f>貼り付け用!AB49=集計用!AB49</f>
        <v>1</v>
      </c>
      <c r="AC49" s="2" t="b">
        <f>貼り付け用!AC49=集計用!AC49</f>
        <v>1</v>
      </c>
      <c r="AD49" s="29" t="b">
        <f>貼り付け用!AD49=集計用!AD49</f>
        <v>1</v>
      </c>
      <c r="AE49" s="73" t="b">
        <f>貼り付け用!AE49=集計用!AE49</f>
        <v>1</v>
      </c>
      <c r="AF49" s="92" t="b">
        <f>貼り付け用!AF49=集計用!AF49</f>
        <v>1</v>
      </c>
      <c r="AG49" s="23" t="b">
        <f>貼り付け用!AG49=集計用!AG49</f>
        <v>1</v>
      </c>
      <c r="AH49" s="52" t="b">
        <f>貼り付け用!AH49=集計用!AH49</f>
        <v>1</v>
      </c>
      <c r="AI49" s="92" t="b">
        <f>貼り付け用!AI49=集計用!AI49</f>
        <v>1</v>
      </c>
      <c r="AJ49" s="52" t="b">
        <f>貼り付け用!AJ49=集計用!AJ49</f>
        <v>1</v>
      </c>
      <c r="AK49" s="111" t="b">
        <f>貼り付け用!AK49=集計用!AK49</f>
        <v>1</v>
      </c>
      <c r="AL49" s="49" t="str">
        <f>IF(貼り付け用!AL49="","",貼り付け用!AL49)</f>
        <v/>
      </c>
      <c r="AM49" s="49" t="str">
        <f>IF(貼り付け用!AM49="","",貼り付け用!AM49)</f>
        <v/>
      </c>
      <c r="AN49" s="49" t="str">
        <f>IF(貼り付け用!AN49="","",貼り付け用!AN49)</f>
        <v/>
      </c>
      <c r="AO49" s="49" t="str">
        <f>IF(貼り付け用!AO49="","",貼り付け用!AO49)</f>
        <v/>
      </c>
      <c r="AP49" s="49" t="str">
        <f>IF(貼り付け用!AP49="","",貼り付け用!AP49)</f>
        <v/>
      </c>
      <c r="AQ49" s="172"/>
      <c r="AR49" s="172"/>
      <c r="AS49" s="172"/>
      <c r="AT49" s="49" t="str">
        <f>IF(貼り付け用!AT49="","",貼り付け用!AT49)</f>
        <v/>
      </c>
      <c r="AU49" s="49" t="str">
        <f>IF(貼り付け用!AU49="","",貼り付け用!AU49)</f>
        <v/>
      </c>
    </row>
    <row r="50" spans="5:47" ht="24" customHeight="1">
      <c r="E50" s="2"/>
      <c r="F50" s="177" t="str">
        <f>IF(貼り付け用!F50="","",貼り付け用!F50)</f>
        <v/>
      </c>
      <c r="G50" s="49" t="str">
        <f>IF(貼り付け用!G50="","",貼り付け用!G50)</f>
        <v/>
      </c>
      <c r="H50" s="2" t="str">
        <f>IF(貼り付け用!H50="","",貼り付け用!H50)</f>
        <v/>
      </c>
      <c r="I50" s="2" t="str">
        <f>IF(貼り付け用!I50="","",貼り付け用!I50)</f>
        <v/>
      </c>
      <c r="J50" s="2" t="str">
        <f>IF(集計用!J50="","",集計用!J50)</f>
        <v/>
      </c>
      <c r="K50" s="2"/>
      <c r="L50" s="2"/>
      <c r="M50" s="33" t="b">
        <f>貼り付け用!M50=集計用!M50</f>
        <v>1</v>
      </c>
      <c r="N50" s="33" t="b">
        <f>貼り付け用!N50=集計用!N50</f>
        <v>1</v>
      </c>
      <c r="O50" s="2" t="b">
        <f>貼り付け用!O50=集計用!O50</f>
        <v>1</v>
      </c>
      <c r="P50" s="33" t="b">
        <f>貼り付け用!P50=集計用!P50</f>
        <v>1</v>
      </c>
      <c r="Q50" s="2" t="b">
        <f>貼り付け用!Q50=集計用!Q50</f>
        <v>1</v>
      </c>
      <c r="R50" s="2" t="b">
        <f>貼り付け用!R50=集計用!R50</f>
        <v>1</v>
      </c>
      <c r="S50" s="2" t="b">
        <f>貼り付け用!S50=集計用!S50</f>
        <v>1</v>
      </c>
      <c r="T50" s="2" t="b">
        <f>貼り付け用!T50=集計用!T50</f>
        <v>1</v>
      </c>
      <c r="U50" s="33" t="b">
        <f>貼り付け用!U50=集計用!U50</f>
        <v>1</v>
      </c>
      <c r="V50" s="33" t="b">
        <f>貼り付け用!V50=集計用!V50</f>
        <v>1</v>
      </c>
      <c r="W50" s="2" t="b">
        <f>貼り付け用!W50=集計用!W50</f>
        <v>1</v>
      </c>
      <c r="X50" s="33" t="b">
        <f>貼り付け用!X50=集計用!X50</f>
        <v>1</v>
      </c>
      <c r="Y50" s="49" t="b">
        <f>貼り付け用!Y50=集計用!Y50</f>
        <v>1</v>
      </c>
      <c r="Z50" s="49" t="b">
        <f>貼り付け用!Z50=集計用!Z50</f>
        <v>1</v>
      </c>
      <c r="AA50" s="49" t="b">
        <f>貼り付け用!AA50=集計用!AA50</f>
        <v>1</v>
      </c>
      <c r="AB50" s="49" t="b">
        <f>貼り付け用!AB50=集計用!AB50</f>
        <v>1</v>
      </c>
      <c r="AC50" s="2" t="b">
        <f>貼り付け用!AC50=集計用!AC50</f>
        <v>1</v>
      </c>
      <c r="AD50" s="29" t="b">
        <f>貼り付け用!AD50=集計用!AD50</f>
        <v>1</v>
      </c>
      <c r="AE50" s="73" t="b">
        <f>貼り付け用!AE50=集計用!AE50</f>
        <v>1</v>
      </c>
      <c r="AF50" s="92" t="b">
        <f>貼り付け用!AF50=集計用!AF50</f>
        <v>1</v>
      </c>
      <c r="AG50" s="23" t="b">
        <f>貼り付け用!AG50=集計用!AG50</f>
        <v>1</v>
      </c>
      <c r="AH50" s="52" t="b">
        <f>貼り付け用!AH50=集計用!AH50</f>
        <v>1</v>
      </c>
      <c r="AI50" s="92" t="b">
        <f>貼り付け用!AI50=集計用!AI50</f>
        <v>1</v>
      </c>
      <c r="AJ50" s="52" t="b">
        <f>貼り付け用!AJ50=集計用!AJ50</f>
        <v>1</v>
      </c>
      <c r="AK50" s="111" t="b">
        <f>貼り付け用!AK50=集計用!AK50</f>
        <v>1</v>
      </c>
      <c r="AL50" s="49" t="str">
        <f>IF(貼り付け用!AL50="","",貼り付け用!AL50)</f>
        <v/>
      </c>
      <c r="AM50" s="49" t="str">
        <f>IF(貼り付け用!AM50="","",貼り付け用!AM50)</f>
        <v/>
      </c>
      <c r="AN50" s="49" t="str">
        <f>IF(貼り付け用!AN50="","",貼り付け用!AN50)</f>
        <v/>
      </c>
      <c r="AO50" s="49" t="str">
        <f>IF(貼り付け用!AO50="","",貼り付け用!AO50)</f>
        <v/>
      </c>
      <c r="AP50" s="49" t="str">
        <f>IF(貼り付け用!AP50="","",貼り付け用!AP50)</f>
        <v/>
      </c>
      <c r="AQ50" s="172"/>
      <c r="AR50" s="172"/>
      <c r="AS50" s="172"/>
      <c r="AT50" s="49" t="str">
        <f>IF(貼り付け用!AT50="","",貼り付け用!AT50)</f>
        <v/>
      </c>
      <c r="AU50" s="49" t="str">
        <f>IF(貼り付け用!AU50="","",貼り付け用!AU50)</f>
        <v/>
      </c>
    </row>
    <row r="51" spans="5:47" ht="24" customHeight="1">
      <c r="E51" s="2"/>
      <c r="F51" s="177" t="str">
        <f>IF(貼り付け用!F51="","",貼り付け用!F51)</f>
        <v/>
      </c>
      <c r="G51" s="49" t="str">
        <f>IF(貼り付け用!G51="","",貼り付け用!G51)</f>
        <v/>
      </c>
      <c r="H51" s="2" t="str">
        <f>IF(貼り付け用!H51="","",貼り付け用!H51)</f>
        <v/>
      </c>
      <c r="I51" s="2" t="str">
        <f>IF(貼り付け用!I51="","",貼り付け用!I51)</f>
        <v/>
      </c>
      <c r="J51" s="2" t="str">
        <f>IF(集計用!J51="","",集計用!J51)</f>
        <v/>
      </c>
      <c r="K51" s="2"/>
      <c r="L51" s="2"/>
      <c r="M51" s="33" t="b">
        <f>貼り付け用!M51=集計用!M51</f>
        <v>1</v>
      </c>
      <c r="N51" s="33" t="b">
        <f>貼り付け用!N51=集計用!N51</f>
        <v>1</v>
      </c>
      <c r="O51" s="2" t="b">
        <f>貼り付け用!O51=集計用!O51</f>
        <v>1</v>
      </c>
      <c r="P51" s="33" t="b">
        <f>貼り付け用!P51=集計用!P51</f>
        <v>1</v>
      </c>
      <c r="Q51" s="2" t="b">
        <f>貼り付け用!Q51=集計用!Q51</f>
        <v>1</v>
      </c>
      <c r="R51" s="2" t="b">
        <f>貼り付け用!R51=集計用!R51</f>
        <v>1</v>
      </c>
      <c r="S51" s="2" t="b">
        <f>貼り付け用!S51=集計用!S51</f>
        <v>1</v>
      </c>
      <c r="T51" s="2" t="b">
        <f>貼り付け用!T51=集計用!T51</f>
        <v>1</v>
      </c>
      <c r="U51" s="33" t="b">
        <f>貼り付け用!U51=集計用!U51</f>
        <v>1</v>
      </c>
      <c r="V51" s="33" t="b">
        <f>貼り付け用!V51=集計用!V51</f>
        <v>1</v>
      </c>
      <c r="W51" s="2" t="b">
        <f>貼り付け用!W51=集計用!W51</f>
        <v>1</v>
      </c>
      <c r="X51" s="33" t="b">
        <f>貼り付け用!X51=集計用!X51</f>
        <v>1</v>
      </c>
      <c r="Y51" s="49" t="b">
        <f>貼り付け用!Y51=集計用!Y51</f>
        <v>1</v>
      </c>
      <c r="Z51" s="49" t="b">
        <f>貼り付け用!Z51=集計用!Z51</f>
        <v>1</v>
      </c>
      <c r="AA51" s="49" t="b">
        <f>貼り付け用!AA51=集計用!AA51</f>
        <v>1</v>
      </c>
      <c r="AB51" s="49" t="b">
        <f>貼り付け用!AB51=集計用!AB51</f>
        <v>1</v>
      </c>
      <c r="AC51" s="2" t="b">
        <f>貼り付け用!AC51=集計用!AC51</f>
        <v>1</v>
      </c>
      <c r="AD51" s="29" t="b">
        <f>貼り付け用!AD51=集計用!AD51</f>
        <v>1</v>
      </c>
      <c r="AE51" s="73" t="b">
        <f>貼り付け用!AE51=集計用!AE51</f>
        <v>1</v>
      </c>
      <c r="AF51" s="92" t="b">
        <f>貼り付け用!AF51=集計用!AF51</f>
        <v>1</v>
      </c>
      <c r="AG51" s="23" t="b">
        <f>貼り付け用!AG51=集計用!AG51</f>
        <v>1</v>
      </c>
      <c r="AH51" s="52" t="b">
        <f>貼り付け用!AH51=集計用!AH51</f>
        <v>1</v>
      </c>
      <c r="AI51" s="92" t="b">
        <f>貼り付け用!AI51=集計用!AI51</f>
        <v>1</v>
      </c>
      <c r="AJ51" s="52" t="b">
        <f>貼り付け用!AJ51=集計用!AJ51</f>
        <v>1</v>
      </c>
      <c r="AK51" s="111" t="b">
        <f>貼り付け用!AK51=集計用!AK51</f>
        <v>1</v>
      </c>
      <c r="AL51" s="49" t="str">
        <f>IF(貼り付け用!AL51="","",貼り付け用!AL51)</f>
        <v/>
      </c>
      <c r="AM51" s="49" t="str">
        <f>IF(貼り付け用!AM51="","",貼り付け用!AM51)</f>
        <v/>
      </c>
      <c r="AN51" s="49" t="str">
        <f>IF(貼り付け用!AN51="","",貼り付け用!AN51)</f>
        <v/>
      </c>
      <c r="AO51" s="49" t="str">
        <f>IF(貼り付け用!AO51="","",貼り付け用!AO51)</f>
        <v/>
      </c>
      <c r="AP51" s="49" t="str">
        <f>IF(貼り付け用!AP51="","",貼り付け用!AP51)</f>
        <v/>
      </c>
      <c r="AQ51" s="172"/>
      <c r="AR51" s="172"/>
      <c r="AS51" s="172"/>
      <c r="AT51" s="49" t="str">
        <f>IF(貼り付け用!AT51="","",貼り付け用!AT51)</f>
        <v/>
      </c>
      <c r="AU51" s="49" t="str">
        <f>IF(貼り付け用!AU51="","",貼り付け用!AU51)</f>
        <v/>
      </c>
    </row>
    <row r="52" spans="5:47" ht="24" customHeight="1">
      <c r="E52" s="2"/>
      <c r="F52" s="177" t="str">
        <f>IF(貼り付け用!F52="","",貼り付け用!F52)</f>
        <v/>
      </c>
      <c r="G52" s="49" t="str">
        <f>IF(貼り付け用!G52="","",貼り付け用!G52)</f>
        <v/>
      </c>
      <c r="H52" s="2" t="str">
        <f>IF(貼り付け用!H52="","",貼り付け用!H52)</f>
        <v/>
      </c>
      <c r="I52" s="2" t="str">
        <f>IF(貼り付け用!I52="","",貼り付け用!I52)</f>
        <v/>
      </c>
      <c r="J52" s="2" t="str">
        <f>IF(集計用!J52="","",集計用!J52)</f>
        <v/>
      </c>
      <c r="K52" s="2"/>
      <c r="L52" s="2"/>
      <c r="M52" s="33" t="b">
        <f>貼り付け用!M52=集計用!M52</f>
        <v>1</v>
      </c>
      <c r="N52" s="33" t="b">
        <f>貼り付け用!N52=集計用!N52</f>
        <v>1</v>
      </c>
      <c r="O52" s="2" t="b">
        <f>貼り付け用!O52=集計用!O52</f>
        <v>1</v>
      </c>
      <c r="P52" s="33" t="b">
        <f>貼り付け用!P52=集計用!P52</f>
        <v>1</v>
      </c>
      <c r="Q52" s="2" t="b">
        <f>貼り付け用!Q52=集計用!Q52</f>
        <v>1</v>
      </c>
      <c r="R52" s="2" t="b">
        <f>貼り付け用!R52=集計用!R52</f>
        <v>1</v>
      </c>
      <c r="S52" s="2" t="b">
        <f>貼り付け用!S52=集計用!S52</f>
        <v>1</v>
      </c>
      <c r="T52" s="2" t="b">
        <f>貼り付け用!T52=集計用!T52</f>
        <v>1</v>
      </c>
      <c r="U52" s="33" t="b">
        <f>貼り付け用!U52=集計用!U52</f>
        <v>1</v>
      </c>
      <c r="V52" s="33" t="b">
        <f>貼り付け用!V52=集計用!V52</f>
        <v>1</v>
      </c>
      <c r="W52" s="2" t="b">
        <f>貼り付け用!W52=集計用!W52</f>
        <v>1</v>
      </c>
      <c r="X52" s="33" t="b">
        <f>貼り付け用!X52=集計用!X52</f>
        <v>1</v>
      </c>
      <c r="Y52" s="49" t="b">
        <f>貼り付け用!Y52=集計用!Y52</f>
        <v>1</v>
      </c>
      <c r="Z52" s="49" t="b">
        <f>貼り付け用!Z52=集計用!Z52</f>
        <v>1</v>
      </c>
      <c r="AA52" s="49" t="b">
        <f>貼り付け用!AA52=集計用!AA52</f>
        <v>1</v>
      </c>
      <c r="AB52" s="49" t="b">
        <f>貼り付け用!AB52=集計用!AB52</f>
        <v>1</v>
      </c>
      <c r="AC52" s="2" t="b">
        <f>貼り付け用!AC52=集計用!AC52</f>
        <v>1</v>
      </c>
      <c r="AD52" s="29" t="b">
        <f>貼り付け用!AD52=集計用!AD52</f>
        <v>1</v>
      </c>
      <c r="AE52" s="73" t="b">
        <f>貼り付け用!AE52=集計用!AE52</f>
        <v>1</v>
      </c>
      <c r="AF52" s="92" t="b">
        <f>貼り付け用!AF52=集計用!AF52</f>
        <v>1</v>
      </c>
      <c r="AG52" s="23" t="b">
        <f>貼り付け用!AG52=集計用!AG52</f>
        <v>1</v>
      </c>
      <c r="AH52" s="52" t="b">
        <f>貼り付け用!AH52=集計用!AH52</f>
        <v>1</v>
      </c>
      <c r="AI52" s="92" t="b">
        <f>貼り付け用!AI52=集計用!AI52</f>
        <v>1</v>
      </c>
      <c r="AJ52" s="52" t="b">
        <f>貼り付け用!AJ52=集計用!AJ52</f>
        <v>1</v>
      </c>
      <c r="AK52" s="111" t="b">
        <f>貼り付け用!AK52=集計用!AK52</f>
        <v>1</v>
      </c>
      <c r="AL52" s="49" t="str">
        <f>IF(貼り付け用!AL52="","",貼り付け用!AL52)</f>
        <v/>
      </c>
      <c r="AM52" s="49" t="str">
        <f>IF(貼り付け用!AM52="","",貼り付け用!AM52)</f>
        <v/>
      </c>
      <c r="AN52" s="49" t="str">
        <f>IF(貼り付け用!AN52="","",貼り付け用!AN52)</f>
        <v/>
      </c>
      <c r="AO52" s="49" t="str">
        <f>IF(貼り付け用!AO52="","",貼り付け用!AO52)</f>
        <v/>
      </c>
      <c r="AP52" s="49" t="str">
        <f>IF(貼り付け用!AP52="","",貼り付け用!AP52)</f>
        <v/>
      </c>
      <c r="AQ52" s="172"/>
      <c r="AR52" s="172"/>
      <c r="AS52" s="172"/>
      <c r="AT52" s="49" t="str">
        <f>IF(貼り付け用!AT52="","",貼り付け用!AT52)</f>
        <v/>
      </c>
      <c r="AU52" s="49" t="str">
        <f>IF(貼り付け用!AU52="","",貼り付け用!AU52)</f>
        <v/>
      </c>
    </row>
  </sheetData>
  <mergeCells count="30">
    <mergeCell ref="J7:J8"/>
    <mergeCell ref="E7:E8"/>
    <mergeCell ref="F7:F8"/>
    <mergeCell ref="G7:G8"/>
    <mergeCell ref="H7:H8"/>
    <mergeCell ref="I7:I8"/>
    <mergeCell ref="AH7:AI7"/>
    <mergeCell ref="K7:K8"/>
    <mergeCell ref="W7:W8"/>
    <mergeCell ref="X7:X8"/>
    <mergeCell ref="Z7:Z8"/>
    <mergeCell ref="AA7:AA8"/>
    <mergeCell ref="AB7:AB8"/>
    <mergeCell ref="AC7:AC8"/>
    <mergeCell ref="AD7:AD8"/>
    <mergeCell ref="AE7:AE8"/>
    <mergeCell ref="AF7:AF8"/>
    <mergeCell ref="AG7:AG8"/>
    <mergeCell ref="AZ7:AZ8"/>
    <mergeCell ref="AJ7:AJ8"/>
    <mergeCell ref="AK7:AK8"/>
    <mergeCell ref="AL7:AL8"/>
    <mergeCell ref="AM7:AM8"/>
    <mergeCell ref="AN7:AS7"/>
    <mergeCell ref="AT7:AT8"/>
    <mergeCell ref="AU7:AU8"/>
    <mergeCell ref="AV7:AV8"/>
    <mergeCell ref="AW7:AW8"/>
    <mergeCell ref="AX7:AX8"/>
    <mergeCell ref="AY7:AY8"/>
  </mergeCells>
  <phoneticPr fontId="2"/>
  <conditionalFormatting sqref="AF9:AF52">
    <cfRule type="expression" dxfId="3" priority="3">
      <formula>#REF!&gt;0</formula>
    </cfRule>
  </conditionalFormatting>
  <conditionalFormatting sqref="AF9:AF52">
    <cfRule type="expression" dxfId="2" priority="4">
      <formula>#REF!="●"</formula>
    </cfRule>
  </conditionalFormatting>
  <conditionalFormatting sqref="AI9:AI52">
    <cfRule type="expression" dxfId="1" priority="1">
      <formula>#REF!&gt;0</formula>
    </cfRule>
  </conditionalFormatting>
  <conditionalFormatting sqref="AI9:AI52">
    <cfRule type="expression" dxfId="0" priority="2">
      <formula>#REF!="●"</formula>
    </cfRule>
  </conditionalFormatting>
  <pageMargins left="0.70866141732283472" right="0.70866141732283472" top="0.74803149606299213" bottom="0.74803149606299213" header="0.31496062992125984" footer="0.31496062992125984"/>
  <pageSetup paperSize="8" scale="3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165"/>
  <sheetViews>
    <sheetView showGridLines="0" topLeftCell="C1" workbookViewId="0">
      <selection activeCell="C7" sqref="C7"/>
    </sheetView>
  </sheetViews>
  <sheetFormatPr defaultColWidth="9" defaultRowHeight="13.5" customHeight="1" outlineLevelRow="2"/>
  <cols>
    <col min="1" max="1" width="9" style="35"/>
    <col min="2" max="2" width="24.875" style="35" customWidth="1"/>
    <col min="3" max="114" width="9" style="35"/>
    <col min="115" max="115" width="18" style="35" bestFit="1" customWidth="1"/>
    <col min="116" max="16384" width="9" style="35"/>
  </cols>
  <sheetData>
    <row r="1" spans="1:113" ht="13.5" customHeight="1">
      <c r="A1" s="35" t="s">
        <v>276</v>
      </c>
    </row>
    <row r="2" spans="1:113" ht="13.5" customHeight="1" thickBot="1"/>
    <row r="3" spans="1:113" ht="13.5" customHeight="1" thickBot="1">
      <c r="A3" s="94" t="s">
        <v>249</v>
      </c>
      <c r="B3" s="95" t="s">
        <v>394</v>
      </c>
    </row>
    <row r="4" spans="1:113" ht="13.5" customHeight="1" thickBot="1">
      <c r="A4" s="94" t="s">
        <v>0</v>
      </c>
      <c r="B4" s="96">
        <v>20150331</v>
      </c>
      <c r="BR4" s="188" t="s">
        <v>61</v>
      </c>
      <c r="BS4" s="188" t="s">
        <v>101</v>
      </c>
      <c r="BT4" s="188" t="s">
        <v>59</v>
      </c>
      <c r="BU4" s="188" t="s">
        <v>273</v>
      </c>
      <c r="BV4" s="188" t="s">
        <v>345</v>
      </c>
      <c r="BW4" s="178" t="s">
        <v>346</v>
      </c>
    </row>
    <row r="5" spans="1:113" ht="13.5" customHeight="1">
      <c r="B5" s="97"/>
      <c r="C5" s="98"/>
      <c r="BR5" s="189"/>
      <c r="BS5" s="189"/>
      <c r="BT5" s="189"/>
      <c r="BU5" s="189"/>
      <c r="BV5" s="189"/>
      <c r="BW5" s="179"/>
    </row>
    <row r="6" spans="1:113" ht="12.75" customHeight="1">
      <c r="B6" s="74" t="s">
        <v>103</v>
      </c>
      <c r="C6" s="77"/>
      <c r="D6" s="79">
        <v>1</v>
      </c>
      <c r="E6" s="78">
        <v>2</v>
      </c>
      <c r="F6" s="78">
        <v>3</v>
      </c>
      <c r="G6" s="78">
        <v>4</v>
      </c>
      <c r="H6" s="78">
        <v>5</v>
      </c>
      <c r="I6" s="78">
        <v>6</v>
      </c>
      <c r="J6" s="79">
        <v>7</v>
      </c>
      <c r="K6" s="79">
        <v>8</v>
      </c>
      <c r="L6" s="78">
        <v>9</v>
      </c>
      <c r="M6" s="78">
        <v>10</v>
      </c>
      <c r="N6" s="78">
        <v>11</v>
      </c>
      <c r="O6" s="79">
        <v>12</v>
      </c>
      <c r="P6" s="78">
        <v>13</v>
      </c>
      <c r="Q6" s="78">
        <v>14</v>
      </c>
      <c r="R6" s="79">
        <v>15</v>
      </c>
      <c r="S6" s="79">
        <v>16</v>
      </c>
      <c r="T6" s="79">
        <v>17</v>
      </c>
      <c r="U6" s="79">
        <v>18</v>
      </c>
      <c r="V6" s="78">
        <v>19</v>
      </c>
      <c r="W6" s="79">
        <v>20</v>
      </c>
      <c r="X6" s="78">
        <v>21</v>
      </c>
      <c r="Y6" s="78">
        <v>22</v>
      </c>
      <c r="Z6" s="79">
        <v>23</v>
      </c>
      <c r="AA6" s="78">
        <v>24</v>
      </c>
      <c r="AB6" s="78">
        <v>25</v>
      </c>
      <c r="AC6" s="78">
        <v>26</v>
      </c>
      <c r="AD6" s="78">
        <v>27</v>
      </c>
      <c r="AE6" s="78">
        <v>28</v>
      </c>
      <c r="AF6" s="79">
        <v>29</v>
      </c>
      <c r="AG6" s="79">
        <v>30</v>
      </c>
      <c r="AH6" s="79">
        <v>31</v>
      </c>
      <c r="AI6" s="79">
        <v>32</v>
      </c>
      <c r="AJ6" s="79">
        <v>33</v>
      </c>
      <c r="AK6" s="79">
        <v>34</v>
      </c>
      <c r="AL6" s="79">
        <v>35</v>
      </c>
      <c r="AM6" s="78">
        <v>36</v>
      </c>
      <c r="AN6" s="78">
        <v>37</v>
      </c>
      <c r="AO6" s="78">
        <v>38</v>
      </c>
      <c r="AP6" s="78">
        <v>39</v>
      </c>
      <c r="AQ6" s="78">
        <v>40</v>
      </c>
      <c r="AR6" s="78">
        <v>41</v>
      </c>
      <c r="AS6" s="78">
        <v>42</v>
      </c>
      <c r="AT6" s="78">
        <v>43</v>
      </c>
      <c r="AU6" s="78">
        <v>44</v>
      </c>
      <c r="AV6" s="78">
        <v>45</v>
      </c>
      <c r="AW6" s="78">
        <v>46</v>
      </c>
      <c r="AX6" s="78">
        <v>47</v>
      </c>
      <c r="AY6" s="78">
        <v>48</v>
      </c>
      <c r="AZ6" s="78">
        <v>49</v>
      </c>
      <c r="BA6" s="78">
        <v>50</v>
      </c>
      <c r="BB6" s="78">
        <v>51</v>
      </c>
      <c r="BC6" s="78">
        <v>52</v>
      </c>
      <c r="BD6" s="78">
        <v>53</v>
      </c>
      <c r="BE6" s="78">
        <v>54</v>
      </c>
      <c r="BF6" s="78">
        <v>55</v>
      </c>
      <c r="BG6" s="78">
        <v>56</v>
      </c>
      <c r="BH6" s="78">
        <v>57</v>
      </c>
      <c r="BI6" s="78">
        <v>58</v>
      </c>
      <c r="BJ6" s="78">
        <v>59</v>
      </c>
      <c r="BK6" s="78">
        <v>60</v>
      </c>
      <c r="BL6" s="78">
        <v>61</v>
      </c>
      <c r="BM6" s="78">
        <v>62</v>
      </c>
      <c r="BN6" s="78">
        <v>63</v>
      </c>
      <c r="BO6" s="78">
        <v>64</v>
      </c>
      <c r="BP6" s="78">
        <v>65</v>
      </c>
      <c r="BQ6" s="78">
        <v>66</v>
      </c>
      <c r="BR6" s="78">
        <v>67</v>
      </c>
      <c r="BS6" s="78">
        <v>68</v>
      </c>
      <c r="BT6" s="78">
        <v>69</v>
      </c>
      <c r="BU6" s="78">
        <v>70</v>
      </c>
      <c r="BV6" s="78">
        <v>71</v>
      </c>
      <c r="BW6" s="78">
        <v>72</v>
      </c>
      <c r="BX6" s="78">
        <v>73</v>
      </c>
      <c r="BY6" s="78">
        <v>74</v>
      </c>
      <c r="BZ6" s="78">
        <v>75</v>
      </c>
      <c r="CA6" s="78">
        <v>76</v>
      </c>
      <c r="CB6" s="78">
        <v>77</v>
      </c>
      <c r="CC6" s="78">
        <v>78</v>
      </c>
      <c r="CD6" s="78">
        <v>79</v>
      </c>
      <c r="CE6" s="78">
        <v>80</v>
      </c>
      <c r="CF6" s="78">
        <v>81</v>
      </c>
      <c r="CG6" s="78">
        <v>82</v>
      </c>
      <c r="CH6" s="78">
        <v>83</v>
      </c>
      <c r="CI6" s="78">
        <v>84</v>
      </c>
      <c r="CJ6" s="78">
        <v>85</v>
      </c>
      <c r="CK6" s="78">
        <v>86</v>
      </c>
      <c r="CL6" s="78">
        <v>87</v>
      </c>
      <c r="CM6" s="78">
        <v>88</v>
      </c>
      <c r="CN6" s="78">
        <v>89</v>
      </c>
      <c r="CO6" s="78">
        <v>90</v>
      </c>
      <c r="CP6" s="78">
        <v>91</v>
      </c>
      <c r="CQ6" s="78">
        <v>92</v>
      </c>
      <c r="CR6" s="78">
        <v>93</v>
      </c>
      <c r="CS6" s="78">
        <v>94</v>
      </c>
      <c r="CT6" s="78">
        <v>95</v>
      </c>
      <c r="CU6" s="78">
        <v>96</v>
      </c>
      <c r="CV6" s="78">
        <v>97</v>
      </c>
      <c r="CW6" s="78">
        <v>98</v>
      </c>
      <c r="CX6" s="78">
        <v>99</v>
      </c>
      <c r="CY6" s="78">
        <v>100</v>
      </c>
      <c r="CZ6" s="78">
        <v>101</v>
      </c>
      <c r="DA6" s="78">
        <v>102</v>
      </c>
      <c r="DB6" s="78">
        <v>103</v>
      </c>
      <c r="DC6" s="78">
        <v>104</v>
      </c>
      <c r="DD6" s="78">
        <v>105</v>
      </c>
      <c r="DE6" s="78">
        <v>106</v>
      </c>
      <c r="DF6" s="78">
        <v>107</v>
      </c>
      <c r="DG6" s="78">
        <v>108</v>
      </c>
      <c r="DH6" s="78">
        <v>109</v>
      </c>
      <c r="DI6" s="78">
        <v>110</v>
      </c>
    </row>
    <row r="7" spans="1:113" ht="27">
      <c r="B7" s="74" t="s">
        <v>124</v>
      </c>
      <c r="C7" s="77"/>
      <c r="D7" s="81" t="s">
        <v>125</v>
      </c>
      <c r="E7" s="80" t="s">
        <v>126</v>
      </c>
      <c r="F7" s="80" t="s">
        <v>127</v>
      </c>
      <c r="G7" s="80" t="s">
        <v>128</v>
      </c>
      <c r="H7" s="80" t="s">
        <v>129</v>
      </c>
      <c r="I7" s="80" t="s">
        <v>130</v>
      </c>
      <c r="J7" s="81" t="s">
        <v>131</v>
      </c>
      <c r="K7" s="81" t="s">
        <v>132</v>
      </c>
      <c r="L7" s="80" t="s">
        <v>133</v>
      </c>
      <c r="M7" s="80" t="s">
        <v>134</v>
      </c>
      <c r="N7" s="80" t="s">
        <v>135</v>
      </c>
      <c r="O7" s="81" t="s">
        <v>136</v>
      </c>
      <c r="P7" s="80" t="s">
        <v>137</v>
      </c>
      <c r="Q7" s="80" t="s">
        <v>138</v>
      </c>
      <c r="R7" s="81" t="s">
        <v>139</v>
      </c>
      <c r="S7" s="81" t="s">
        <v>140</v>
      </c>
      <c r="T7" s="81" t="s">
        <v>141</v>
      </c>
      <c r="U7" s="81" t="s">
        <v>142</v>
      </c>
      <c r="V7" s="80" t="s">
        <v>143</v>
      </c>
      <c r="W7" s="81" t="s">
        <v>144</v>
      </c>
      <c r="X7" s="80" t="s">
        <v>145</v>
      </c>
      <c r="Y7" s="80" t="s">
        <v>146</v>
      </c>
      <c r="Z7" s="81" t="s">
        <v>147</v>
      </c>
      <c r="AA7" s="80" t="s">
        <v>148</v>
      </c>
      <c r="AB7" s="80" t="s">
        <v>149</v>
      </c>
      <c r="AC7" s="80" t="s">
        <v>150</v>
      </c>
      <c r="AD7" s="80" t="s">
        <v>151</v>
      </c>
      <c r="AE7" s="80" t="s">
        <v>152</v>
      </c>
      <c r="AF7" s="81" t="s">
        <v>153</v>
      </c>
      <c r="AG7" s="81" t="s">
        <v>154</v>
      </c>
      <c r="AH7" s="81" t="s">
        <v>155</v>
      </c>
      <c r="AI7" s="81" t="s">
        <v>156</v>
      </c>
      <c r="AJ7" s="81" t="s">
        <v>157</v>
      </c>
      <c r="AK7" s="81" t="s">
        <v>158</v>
      </c>
      <c r="AL7" s="81" t="s">
        <v>159</v>
      </c>
      <c r="AM7" s="80" t="s">
        <v>160</v>
      </c>
      <c r="AN7" s="80" t="s">
        <v>161</v>
      </c>
      <c r="AO7" s="80" t="s">
        <v>162</v>
      </c>
      <c r="AP7" s="80" t="s">
        <v>163</v>
      </c>
      <c r="AQ7" s="80" t="s">
        <v>164</v>
      </c>
      <c r="AR7" s="80" t="s">
        <v>165</v>
      </c>
      <c r="AS7" s="80" t="s">
        <v>166</v>
      </c>
      <c r="AT7" s="80" t="s">
        <v>167</v>
      </c>
      <c r="AU7" s="80" t="s">
        <v>168</v>
      </c>
      <c r="AV7" s="80" t="s">
        <v>169</v>
      </c>
      <c r="AW7" s="80" t="s">
        <v>170</v>
      </c>
      <c r="AX7" s="80" t="s">
        <v>171</v>
      </c>
      <c r="AY7" s="80" t="s">
        <v>62</v>
      </c>
      <c r="AZ7" s="80" t="s">
        <v>172</v>
      </c>
      <c r="BA7" s="80" t="s">
        <v>173</v>
      </c>
      <c r="BB7" s="80" t="s">
        <v>174</v>
      </c>
      <c r="BC7" s="80" t="s">
        <v>175</v>
      </c>
      <c r="BD7" s="80" t="s">
        <v>176</v>
      </c>
      <c r="BE7" s="80" t="s">
        <v>177</v>
      </c>
      <c r="BF7" s="80" t="s">
        <v>178</v>
      </c>
      <c r="BG7" s="80" t="s">
        <v>179</v>
      </c>
      <c r="BH7" s="80" t="s">
        <v>180</v>
      </c>
      <c r="BI7" s="80" t="s">
        <v>181</v>
      </c>
      <c r="BJ7" s="80" t="s">
        <v>182</v>
      </c>
      <c r="BK7" s="80" t="s">
        <v>183</v>
      </c>
      <c r="BL7" s="80" t="s">
        <v>184</v>
      </c>
      <c r="BM7" s="80" t="s">
        <v>185</v>
      </c>
      <c r="BN7" s="80" t="s">
        <v>186</v>
      </c>
      <c r="BO7" s="80" t="s">
        <v>187</v>
      </c>
      <c r="BP7" s="80" t="s">
        <v>188</v>
      </c>
      <c r="BQ7" s="80" t="s">
        <v>189</v>
      </c>
      <c r="BR7" s="80" t="s">
        <v>190</v>
      </c>
      <c r="BS7" s="80" t="s">
        <v>191</v>
      </c>
      <c r="BT7" s="80" t="s">
        <v>192</v>
      </c>
      <c r="BU7" s="80" t="s">
        <v>193</v>
      </c>
      <c r="BV7" s="80" t="s">
        <v>194</v>
      </c>
      <c r="BW7" s="80" t="s">
        <v>195</v>
      </c>
      <c r="BX7" s="80" t="s">
        <v>196</v>
      </c>
      <c r="BY7" s="80" t="s">
        <v>197</v>
      </c>
      <c r="BZ7" s="80" t="s">
        <v>198</v>
      </c>
      <c r="CA7" s="80" t="s">
        <v>199</v>
      </c>
      <c r="CB7" s="80" t="s">
        <v>200</v>
      </c>
      <c r="CC7" s="80" t="s">
        <v>201</v>
      </c>
      <c r="CD7" s="80" t="s">
        <v>202</v>
      </c>
      <c r="CE7" s="80" t="s">
        <v>203</v>
      </c>
      <c r="CF7" s="80" t="s">
        <v>204</v>
      </c>
      <c r="CG7" s="80" t="s">
        <v>205</v>
      </c>
      <c r="CH7" s="80" t="s">
        <v>206</v>
      </c>
      <c r="CI7" s="80" t="s">
        <v>207</v>
      </c>
      <c r="CJ7" s="80" t="s">
        <v>208</v>
      </c>
      <c r="CK7" s="80" t="s">
        <v>209</v>
      </c>
      <c r="CL7" s="80" t="s">
        <v>210</v>
      </c>
      <c r="CM7" s="80" t="s">
        <v>211</v>
      </c>
      <c r="CN7" s="80" t="s">
        <v>212</v>
      </c>
      <c r="CO7" s="80" t="s">
        <v>213</v>
      </c>
      <c r="CP7" s="80" t="s">
        <v>214</v>
      </c>
      <c r="CQ7" s="80" t="s">
        <v>215</v>
      </c>
      <c r="CR7" s="80" t="s">
        <v>216</v>
      </c>
      <c r="CS7" s="80" t="s">
        <v>217</v>
      </c>
      <c r="CT7" s="80" t="s">
        <v>218</v>
      </c>
      <c r="CU7" s="80" t="s">
        <v>219</v>
      </c>
      <c r="CV7" s="80" t="s">
        <v>220</v>
      </c>
      <c r="CW7" s="80" t="s">
        <v>221</v>
      </c>
      <c r="CX7" s="80" t="s">
        <v>222</v>
      </c>
      <c r="CY7" s="80" t="s">
        <v>223</v>
      </c>
      <c r="CZ7" s="80" t="s">
        <v>224</v>
      </c>
      <c r="DA7" s="80" t="s">
        <v>225</v>
      </c>
      <c r="DB7" s="80" t="s">
        <v>226</v>
      </c>
      <c r="DC7" s="80" t="s">
        <v>227</v>
      </c>
      <c r="DD7" s="80" t="s">
        <v>228</v>
      </c>
      <c r="DE7" s="80" t="s">
        <v>229</v>
      </c>
      <c r="DF7" s="80" t="s">
        <v>230</v>
      </c>
      <c r="DG7" s="80" t="s">
        <v>231</v>
      </c>
      <c r="DH7" s="80" t="s">
        <v>232</v>
      </c>
      <c r="DI7" s="80" t="s">
        <v>233</v>
      </c>
    </row>
    <row r="8" spans="1:113" ht="27" hidden="1" outlineLevel="1">
      <c r="B8" s="74" t="s">
        <v>234</v>
      </c>
      <c r="C8" s="77"/>
      <c r="D8" s="81" t="s">
        <v>104</v>
      </c>
      <c r="E8" s="80" t="s">
        <v>104</v>
      </c>
      <c r="F8" s="80" t="s">
        <v>104</v>
      </c>
      <c r="G8" s="80" t="s">
        <v>104</v>
      </c>
      <c r="H8" s="80" t="s">
        <v>235</v>
      </c>
      <c r="I8" s="80" t="s">
        <v>235</v>
      </c>
      <c r="J8" s="81" t="s">
        <v>235</v>
      </c>
      <c r="K8" s="81" t="s">
        <v>104</v>
      </c>
      <c r="L8" s="80" t="s">
        <v>235</v>
      </c>
      <c r="M8" s="80" t="s">
        <v>104</v>
      </c>
      <c r="N8" s="80" t="s">
        <v>235</v>
      </c>
      <c r="O8" s="81" t="s">
        <v>235</v>
      </c>
      <c r="P8" s="80" t="s">
        <v>235</v>
      </c>
      <c r="Q8" s="80" t="s">
        <v>235</v>
      </c>
      <c r="R8" s="81" t="s">
        <v>104</v>
      </c>
      <c r="S8" s="81" t="s">
        <v>104</v>
      </c>
      <c r="T8" s="81" t="s">
        <v>104</v>
      </c>
      <c r="U8" s="81" t="s">
        <v>104</v>
      </c>
      <c r="V8" s="80" t="s">
        <v>104</v>
      </c>
      <c r="W8" s="81" t="s">
        <v>104</v>
      </c>
      <c r="X8" s="80" t="s">
        <v>104</v>
      </c>
      <c r="Y8" s="80" t="s">
        <v>104</v>
      </c>
      <c r="Z8" s="81" t="s">
        <v>104</v>
      </c>
      <c r="AA8" s="80" t="s">
        <v>104</v>
      </c>
      <c r="AB8" s="80" t="s">
        <v>104</v>
      </c>
      <c r="AC8" s="80" t="s">
        <v>104</v>
      </c>
      <c r="AD8" s="80" t="s">
        <v>104</v>
      </c>
      <c r="AE8" s="80" t="s">
        <v>104</v>
      </c>
      <c r="AF8" s="81" t="s">
        <v>104</v>
      </c>
      <c r="AG8" s="81" t="s">
        <v>236</v>
      </c>
      <c r="AH8" s="81" t="s">
        <v>104</v>
      </c>
      <c r="AI8" s="81" t="s">
        <v>104</v>
      </c>
      <c r="AJ8" s="81" t="s">
        <v>104</v>
      </c>
      <c r="AK8" s="81" t="s">
        <v>104</v>
      </c>
      <c r="AL8" s="81" t="s">
        <v>104</v>
      </c>
      <c r="AM8" s="80" t="s">
        <v>104</v>
      </c>
      <c r="AN8" s="80" t="s">
        <v>236</v>
      </c>
      <c r="AO8" s="80" t="s">
        <v>104</v>
      </c>
      <c r="AP8" s="80" t="s">
        <v>236</v>
      </c>
      <c r="AQ8" s="80" t="s">
        <v>236</v>
      </c>
      <c r="AR8" s="80" t="s">
        <v>236</v>
      </c>
      <c r="AS8" s="80" t="s">
        <v>104</v>
      </c>
      <c r="AT8" s="80" t="s">
        <v>104</v>
      </c>
      <c r="AU8" s="80" t="s">
        <v>104</v>
      </c>
      <c r="AV8" s="80" t="s">
        <v>104</v>
      </c>
      <c r="AW8" s="80" t="s">
        <v>104</v>
      </c>
      <c r="AX8" s="80" t="s">
        <v>104</v>
      </c>
      <c r="AY8" s="80" t="s">
        <v>104</v>
      </c>
      <c r="AZ8" s="80" t="s">
        <v>236</v>
      </c>
      <c r="BA8" s="80" t="s">
        <v>236</v>
      </c>
      <c r="BB8" s="80" t="s">
        <v>236</v>
      </c>
      <c r="BC8" s="80" t="s">
        <v>236</v>
      </c>
      <c r="BD8" s="80" t="s">
        <v>236</v>
      </c>
      <c r="BE8" s="80" t="s">
        <v>236</v>
      </c>
      <c r="BF8" s="80" t="s">
        <v>236</v>
      </c>
      <c r="BG8" s="80" t="s">
        <v>236</v>
      </c>
      <c r="BH8" s="80" t="s">
        <v>236</v>
      </c>
      <c r="BI8" s="80" t="s">
        <v>236</v>
      </c>
      <c r="BJ8" s="80" t="s">
        <v>236</v>
      </c>
      <c r="BK8" s="80" t="s">
        <v>236</v>
      </c>
      <c r="BL8" s="80" t="s">
        <v>236</v>
      </c>
      <c r="BM8" s="80" t="s">
        <v>236</v>
      </c>
      <c r="BN8" s="80" t="s">
        <v>236</v>
      </c>
      <c r="BO8" s="80" t="s">
        <v>236</v>
      </c>
      <c r="BP8" s="80" t="s">
        <v>236</v>
      </c>
      <c r="BQ8" s="80" t="s">
        <v>236</v>
      </c>
      <c r="BR8" s="80" t="s">
        <v>236</v>
      </c>
      <c r="BS8" s="80" t="s">
        <v>236</v>
      </c>
      <c r="BT8" s="80" t="s">
        <v>236</v>
      </c>
      <c r="BU8" s="80" t="s">
        <v>236</v>
      </c>
      <c r="BV8" s="80" t="s">
        <v>236</v>
      </c>
      <c r="BW8" s="80" t="s">
        <v>236</v>
      </c>
      <c r="BX8" s="80" t="s">
        <v>236</v>
      </c>
      <c r="BY8" s="80" t="s">
        <v>236</v>
      </c>
      <c r="BZ8" s="80" t="s">
        <v>236</v>
      </c>
      <c r="CA8" s="80" t="s">
        <v>236</v>
      </c>
      <c r="CB8" s="80" t="s">
        <v>236</v>
      </c>
      <c r="CC8" s="80" t="s">
        <v>236</v>
      </c>
      <c r="CD8" s="80" t="s">
        <v>236</v>
      </c>
      <c r="CE8" s="80" t="s">
        <v>236</v>
      </c>
      <c r="CF8" s="80" t="s">
        <v>236</v>
      </c>
      <c r="CG8" s="80" t="s">
        <v>236</v>
      </c>
      <c r="CH8" s="80" t="s">
        <v>236</v>
      </c>
      <c r="CI8" s="80" t="s">
        <v>236</v>
      </c>
      <c r="CJ8" s="80" t="s">
        <v>236</v>
      </c>
      <c r="CK8" s="80" t="s">
        <v>236</v>
      </c>
      <c r="CL8" s="80" t="s">
        <v>236</v>
      </c>
      <c r="CM8" s="80" t="s">
        <v>236</v>
      </c>
      <c r="CN8" s="80" t="s">
        <v>236</v>
      </c>
      <c r="CO8" s="80" t="s">
        <v>236</v>
      </c>
      <c r="CP8" s="80" t="s">
        <v>236</v>
      </c>
      <c r="CQ8" s="80" t="s">
        <v>236</v>
      </c>
      <c r="CR8" s="80" t="s">
        <v>236</v>
      </c>
      <c r="CS8" s="80" t="s">
        <v>236</v>
      </c>
      <c r="CT8" s="80" t="s">
        <v>236</v>
      </c>
      <c r="CU8" s="80" t="s">
        <v>236</v>
      </c>
      <c r="CV8" s="80" t="s">
        <v>104</v>
      </c>
      <c r="CW8" s="80" t="s">
        <v>104</v>
      </c>
      <c r="CX8" s="80" t="s">
        <v>104</v>
      </c>
      <c r="CY8" s="80" t="s">
        <v>104</v>
      </c>
      <c r="CZ8" s="80" t="s">
        <v>104</v>
      </c>
      <c r="DA8" s="80" t="s">
        <v>104</v>
      </c>
      <c r="DB8" s="80" t="s">
        <v>104</v>
      </c>
      <c r="DC8" s="80" t="s">
        <v>235</v>
      </c>
      <c r="DD8" s="80" t="s">
        <v>104</v>
      </c>
      <c r="DE8" s="80" t="s">
        <v>104</v>
      </c>
      <c r="DF8" s="80" t="s">
        <v>104</v>
      </c>
      <c r="DG8" s="80" t="s">
        <v>104</v>
      </c>
      <c r="DH8" s="80" t="s">
        <v>104</v>
      </c>
      <c r="DI8" s="80" t="s">
        <v>104</v>
      </c>
    </row>
    <row r="9" spans="1:113" hidden="1" outlineLevel="1">
      <c r="B9" s="74" t="s">
        <v>237</v>
      </c>
      <c r="C9" s="77"/>
      <c r="D9" s="83">
        <v>5</v>
      </c>
      <c r="E9" s="82">
        <v>8</v>
      </c>
      <c r="F9" s="82">
        <v>3</v>
      </c>
      <c r="G9" s="82">
        <v>3</v>
      </c>
      <c r="H9" s="82">
        <v>2</v>
      </c>
      <c r="I9" s="82">
        <v>18</v>
      </c>
      <c r="J9" s="83">
        <v>2</v>
      </c>
      <c r="K9" s="83">
        <v>1</v>
      </c>
      <c r="L9" s="82">
        <v>1</v>
      </c>
      <c r="M9" s="82">
        <v>3</v>
      </c>
      <c r="N9" s="82">
        <v>3</v>
      </c>
      <c r="O9" s="83">
        <v>20</v>
      </c>
      <c r="P9" s="82">
        <v>20</v>
      </c>
      <c r="Q9" s="82">
        <v>20</v>
      </c>
      <c r="R9" s="83">
        <v>3</v>
      </c>
      <c r="S9" s="83">
        <v>3</v>
      </c>
      <c r="T9" s="83">
        <v>8</v>
      </c>
      <c r="U9" s="83">
        <v>8</v>
      </c>
      <c r="V9" s="82">
        <v>15</v>
      </c>
      <c r="W9" s="83">
        <v>8</v>
      </c>
      <c r="X9" s="82">
        <v>8</v>
      </c>
      <c r="Y9" s="82">
        <v>15</v>
      </c>
      <c r="Z9" s="83">
        <v>15</v>
      </c>
      <c r="AA9" s="82">
        <v>8</v>
      </c>
      <c r="AB9" s="82">
        <v>15</v>
      </c>
      <c r="AC9" s="82">
        <v>15</v>
      </c>
      <c r="AD9" s="82">
        <v>2</v>
      </c>
      <c r="AE9" s="82">
        <v>15</v>
      </c>
      <c r="AF9" s="83">
        <v>3</v>
      </c>
      <c r="AG9" s="83">
        <v>100</v>
      </c>
      <c r="AH9" s="83">
        <v>1</v>
      </c>
      <c r="AI9" s="83">
        <v>1</v>
      </c>
      <c r="AJ9" s="83">
        <v>7</v>
      </c>
      <c r="AK9" s="83">
        <v>3</v>
      </c>
      <c r="AL9" s="83">
        <v>2</v>
      </c>
      <c r="AM9" s="82">
        <v>3</v>
      </c>
      <c r="AN9" s="82">
        <v>100</v>
      </c>
      <c r="AO9" s="82">
        <v>3</v>
      </c>
      <c r="AP9" s="82">
        <v>100</v>
      </c>
      <c r="AQ9" s="82">
        <v>100</v>
      </c>
      <c r="AR9" s="82">
        <v>100</v>
      </c>
      <c r="AS9" s="82">
        <v>15</v>
      </c>
      <c r="AT9" s="82">
        <v>14</v>
      </c>
      <c r="AU9" s="82">
        <v>3</v>
      </c>
      <c r="AV9" s="82">
        <v>2</v>
      </c>
      <c r="AW9" s="82">
        <v>3</v>
      </c>
      <c r="AX9" s="82">
        <v>2</v>
      </c>
      <c r="AY9" s="82">
        <v>1</v>
      </c>
      <c r="AZ9" s="82">
        <v>100</v>
      </c>
      <c r="BA9" s="82">
        <v>100</v>
      </c>
      <c r="BB9" s="82">
        <v>100</v>
      </c>
      <c r="BC9" s="82">
        <v>100</v>
      </c>
      <c r="BD9" s="82">
        <v>100</v>
      </c>
      <c r="BE9" s="82">
        <v>100</v>
      </c>
      <c r="BF9" s="82">
        <v>100</v>
      </c>
      <c r="BG9" s="82">
        <v>100</v>
      </c>
      <c r="BH9" s="82">
        <v>100</v>
      </c>
      <c r="BI9" s="82">
        <v>100</v>
      </c>
      <c r="BJ9" s="82">
        <v>100</v>
      </c>
      <c r="BK9" s="82">
        <v>100</v>
      </c>
      <c r="BL9" s="82">
        <v>100</v>
      </c>
      <c r="BM9" s="82">
        <v>100</v>
      </c>
      <c r="BN9" s="82">
        <v>100</v>
      </c>
      <c r="BO9" s="82">
        <v>100</v>
      </c>
      <c r="BP9" s="82">
        <v>100</v>
      </c>
      <c r="BQ9" s="82">
        <v>100</v>
      </c>
      <c r="BR9" s="82">
        <v>100</v>
      </c>
      <c r="BS9" s="82">
        <v>100</v>
      </c>
      <c r="BT9" s="82">
        <v>100</v>
      </c>
      <c r="BU9" s="82">
        <v>100</v>
      </c>
      <c r="BV9" s="82">
        <v>100</v>
      </c>
      <c r="BW9" s="82">
        <v>100</v>
      </c>
      <c r="BX9" s="82">
        <v>100</v>
      </c>
      <c r="BY9" s="82">
        <v>100</v>
      </c>
      <c r="BZ9" s="82">
        <v>100</v>
      </c>
      <c r="CA9" s="82">
        <v>100</v>
      </c>
      <c r="CB9" s="82">
        <v>100</v>
      </c>
      <c r="CC9" s="82">
        <v>100</v>
      </c>
      <c r="CD9" s="82">
        <v>100</v>
      </c>
      <c r="CE9" s="82">
        <v>100</v>
      </c>
      <c r="CF9" s="82">
        <v>100</v>
      </c>
      <c r="CG9" s="82">
        <v>100</v>
      </c>
      <c r="CH9" s="82">
        <v>100</v>
      </c>
      <c r="CI9" s="82">
        <v>100</v>
      </c>
      <c r="CJ9" s="82">
        <v>100</v>
      </c>
      <c r="CK9" s="82">
        <v>100</v>
      </c>
      <c r="CL9" s="82">
        <v>100</v>
      </c>
      <c r="CM9" s="82">
        <v>100</v>
      </c>
      <c r="CN9" s="82">
        <v>100</v>
      </c>
      <c r="CO9" s="82">
        <v>100</v>
      </c>
      <c r="CP9" s="82">
        <v>100</v>
      </c>
      <c r="CQ9" s="82">
        <v>100</v>
      </c>
      <c r="CR9" s="82">
        <v>100</v>
      </c>
      <c r="CS9" s="82">
        <v>100</v>
      </c>
      <c r="CT9" s="82">
        <v>100</v>
      </c>
      <c r="CU9" s="82">
        <v>100</v>
      </c>
      <c r="CV9" s="82">
        <v>8</v>
      </c>
      <c r="CW9" s="82">
        <v>3</v>
      </c>
      <c r="CX9" s="82">
        <v>3</v>
      </c>
      <c r="CY9" s="82">
        <v>2</v>
      </c>
      <c r="CZ9" s="82">
        <v>1</v>
      </c>
      <c r="DA9" s="82">
        <v>1</v>
      </c>
      <c r="DB9" s="82">
        <v>1</v>
      </c>
      <c r="DC9" s="82">
        <v>40</v>
      </c>
      <c r="DD9" s="82">
        <v>1</v>
      </c>
      <c r="DE9" s="82">
        <v>40</v>
      </c>
      <c r="DF9" s="82">
        <v>1</v>
      </c>
      <c r="DG9" s="82">
        <v>1</v>
      </c>
      <c r="DH9" s="82">
        <v>1</v>
      </c>
      <c r="DI9" s="82">
        <v>1</v>
      </c>
    </row>
    <row r="10" spans="1:113" ht="13.5" hidden="1" customHeight="1" outlineLevel="2">
      <c r="B10" s="190" t="s">
        <v>238</v>
      </c>
      <c r="C10" s="77" t="s">
        <v>239</v>
      </c>
      <c r="D10" s="83" t="s">
        <v>240</v>
      </c>
      <c r="E10" s="82"/>
      <c r="F10" s="84"/>
      <c r="G10" s="84"/>
      <c r="H10" s="84"/>
      <c r="I10" s="84"/>
      <c r="J10" s="83" t="s">
        <v>240</v>
      </c>
      <c r="K10" s="83" t="s">
        <v>240</v>
      </c>
      <c r="L10" s="84"/>
      <c r="M10" s="84"/>
      <c r="N10" s="84"/>
      <c r="O10" s="83" t="s">
        <v>240</v>
      </c>
      <c r="P10" s="84"/>
      <c r="Q10" s="84"/>
      <c r="R10" s="83" t="s">
        <v>240</v>
      </c>
      <c r="S10" s="83" t="s">
        <v>240</v>
      </c>
      <c r="T10" s="83" t="s">
        <v>240</v>
      </c>
      <c r="U10" s="83" t="s">
        <v>240</v>
      </c>
      <c r="V10" s="84"/>
      <c r="W10" s="83" t="s">
        <v>240</v>
      </c>
      <c r="X10" s="84"/>
      <c r="Y10" s="84"/>
      <c r="Z10" s="83" t="s">
        <v>240</v>
      </c>
      <c r="AA10" s="84"/>
      <c r="AB10" s="84"/>
      <c r="AC10" s="84"/>
      <c r="AD10" s="84"/>
      <c r="AE10" s="84"/>
      <c r="AF10" s="83" t="s">
        <v>240</v>
      </c>
      <c r="AG10" s="83" t="s">
        <v>240</v>
      </c>
      <c r="AH10" s="83" t="s">
        <v>240</v>
      </c>
      <c r="AI10" s="83" t="s">
        <v>240</v>
      </c>
      <c r="AJ10" s="83" t="s">
        <v>240</v>
      </c>
      <c r="AK10" s="83" t="s">
        <v>240</v>
      </c>
      <c r="AL10" s="83" t="s">
        <v>240</v>
      </c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</row>
    <row r="11" spans="1:113" ht="13.5" hidden="1" customHeight="1" outlineLevel="2">
      <c r="B11" s="191"/>
      <c r="C11" s="77" t="s">
        <v>241</v>
      </c>
      <c r="D11" s="83" t="s">
        <v>240</v>
      </c>
      <c r="E11" s="82"/>
      <c r="F11" s="84"/>
      <c r="G11" s="84"/>
      <c r="H11" s="84"/>
      <c r="I11" s="84"/>
      <c r="J11" s="83" t="s">
        <v>240</v>
      </c>
      <c r="K11" s="83" t="s">
        <v>240</v>
      </c>
      <c r="L11" s="84"/>
      <c r="M11" s="84"/>
      <c r="N11" s="84"/>
      <c r="O11" s="83" t="s">
        <v>240</v>
      </c>
      <c r="P11" s="84"/>
      <c r="Q11" s="84"/>
      <c r="R11" s="83" t="s">
        <v>240</v>
      </c>
      <c r="S11" s="83" t="s">
        <v>240</v>
      </c>
      <c r="T11" s="83" t="s">
        <v>240</v>
      </c>
      <c r="U11" s="85"/>
      <c r="V11" s="84"/>
      <c r="W11" s="83" t="s">
        <v>240</v>
      </c>
      <c r="X11" s="84"/>
      <c r="Y11" s="84"/>
      <c r="Z11" s="83" t="s">
        <v>240</v>
      </c>
      <c r="AA11" s="84"/>
      <c r="AB11" s="84"/>
      <c r="AC11" s="84"/>
      <c r="AD11" s="84"/>
      <c r="AE11" s="84"/>
      <c r="AF11" s="83" t="s">
        <v>240</v>
      </c>
      <c r="AG11" s="83" t="s">
        <v>240</v>
      </c>
      <c r="AH11" s="83" t="s">
        <v>240</v>
      </c>
      <c r="AI11" s="83" t="s">
        <v>240</v>
      </c>
      <c r="AJ11" s="85"/>
      <c r="AK11" s="85"/>
      <c r="AL11" s="85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</row>
    <row r="12" spans="1:113" ht="13.5" hidden="1" customHeight="1" outlineLevel="2">
      <c r="B12" s="192"/>
      <c r="C12" s="77" t="s">
        <v>242</v>
      </c>
      <c r="D12" s="83" t="s">
        <v>240</v>
      </c>
      <c r="E12" s="82"/>
      <c r="F12" s="84"/>
      <c r="G12" s="84"/>
      <c r="H12" s="84"/>
      <c r="I12" s="84"/>
      <c r="J12" s="83" t="s">
        <v>240</v>
      </c>
      <c r="K12" s="83" t="s">
        <v>240</v>
      </c>
      <c r="L12" s="84"/>
      <c r="M12" s="84"/>
      <c r="N12" s="84"/>
      <c r="O12" s="83" t="s">
        <v>240</v>
      </c>
      <c r="P12" s="84"/>
      <c r="Q12" s="84"/>
      <c r="R12" s="83" t="s">
        <v>240</v>
      </c>
      <c r="S12" s="83" t="s">
        <v>240</v>
      </c>
      <c r="T12" s="83" t="s">
        <v>240</v>
      </c>
      <c r="U12" s="85"/>
      <c r="V12" s="84"/>
      <c r="W12" s="83" t="s">
        <v>240</v>
      </c>
      <c r="X12" s="84"/>
      <c r="Y12" s="84"/>
      <c r="Z12" s="83" t="s">
        <v>240</v>
      </c>
      <c r="AA12" s="84"/>
      <c r="AB12" s="84"/>
      <c r="AC12" s="84"/>
      <c r="AD12" s="84"/>
      <c r="AE12" s="84"/>
      <c r="AF12" s="83" t="s">
        <v>240</v>
      </c>
      <c r="AG12" s="83" t="s">
        <v>240</v>
      </c>
      <c r="AH12" s="83" t="s">
        <v>240</v>
      </c>
      <c r="AI12" s="83" t="s">
        <v>240</v>
      </c>
      <c r="AJ12" s="85"/>
      <c r="AK12" s="85"/>
      <c r="AL12" s="85"/>
      <c r="AM12" s="84"/>
      <c r="AN12" s="84"/>
      <c r="AO12" s="84"/>
      <c r="AP12" s="84"/>
      <c r="AQ12" s="84"/>
      <c r="AR12" s="84"/>
      <c r="AS12" s="84"/>
      <c r="AT12" s="84"/>
      <c r="AU12" s="84"/>
      <c r="AV12" s="84">
        <f>IFERROR(AP12+AQ12,"")</f>
        <v>0</v>
      </c>
      <c r="AW12" s="84"/>
      <c r="AX12" s="84">
        <f>IF(AW12="取得原価",AI12,AV12)</f>
        <v>0</v>
      </c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</row>
    <row r="13" spans="1:113" ht="156" hidden="1" outlineLevel="2">
      <c r="B13" s="74" t="s">
        <v>243</v>
      </c>
      <c r="C13" s="77"/>
      <c r="D13" s="81"/>
      <c r="E13" s="80" t="s">
        <v>244</v>
      </c>
      <c r="F13" s="80" t="s">
        <v>244</v>
      </c>
      <c r="G13" s="80" t="s">
        <v>244</v>
      </c>
      <c r="H13" s="80" t="s">
        <v>245</v>
      </c>
      <c r="I13" s="80" t="s">
        <v>245</v>
      </c>
      <c r="J13" s="81"/>
      <c r="K13" s="81"/>
      <c r="L13" s="80" t="s">
        <v>244</v>
      </c>
      <c r="M13" s="80" t="s">
        <v>244</v>
      </c>
      <c r="N13" s="80" t="s">
        <v>244</v>
      </c>
      <c r="O13" s="81"/>
      <c r="P13" s="80" t="s">
        <v>244</v>
      </c>
      <c r="Q13" s="80" t="s">
        <v>244</v>
      </c>
      <c r="R13" s="81"/>
      <c r="S13" s="81"/>
      <c r="T13" s="81"/>
      <c r="U13" s="81"/>
      <c r="V13" s="80" t="s">
        <v>244</v>
      </c>
      <c r="W13" s="81"/>
      <c r="X13" s="80" t="s">
        <v>244</v>
      </c>
      <c r="Y13" s="80" t="s">
        <v>244</v>
      </c>
      <c r="Z13" s="81"/>
      <c r="AA13" s="80" t="s">
        <v>244</v>
      </c>
      <c r="AB13" s="80" t="s">
        <v>244</v>
      </c>
      <c r="AC13" s="80" t="s">
        <v>244</v>
      </c>
      <c r="AD13" s="80" t="s">
        <v>244</v>
      </c>
      <c r="AE13" s="80" t="s">
        <v>244</v>
      </c>
      <c r="AF13" s="81"/>
      <c r="AG13" s="81"/>
      <c r="AH13" s="81"/>
      <c r="AI13" s="81"/>
      <c r="AJ13" s="81"/>
      <c r="AK13" s="81"/>
      <c r="AL13" s="81"/>
      <c r="AM13" s="80" t="s">
        <v>244</v>
      </c>
      <c r="AN13" s="80"/>
      <c r="AO13" s="80"/>
      <c r="AP13" s="80"/>
      <c r="AQ13" s="80"/>
      <c r="AR13" s="80"/>
      <c r="AS13" s="80"/>
      <c r="AT13" s="80"/>
      <c r="AU13" s="80"/>
      <c r="AV13" s="84">
        <f t="shared" ref="AV13" si="0">IFERROR(AP13+AQ13,"")</f>
        <v>0</v>
      </c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 t="s">
        <v>244</v>
      </c>
      <c r="CW13" s="80" t="s">
        <v>244</v>
      </c>
      <c r="CX13" s="80" t="s">
        <v>244</v>
      </c>
      <c r="CY13" s="80" t="s">
        <v>244</v>
      </c>
      <c r="CZ13" s="80" t="s">
        <v>244</v>
      </c>
      <c r="DA13" s="80" t="s">
        <v>244</v>
      </c>
      <c r="DB13" s="80" t="s">
        <v>244</v>
      </c>
      <c r="DC13" s="80" t="s">
        <v>244</v>
      </c>
      <c r="DD13" s="80" t="s">
        <v>246</v>
      </c>
      <c r="DE13" s="80" t="s">
        <v>246</v>
      </c>
      <c r="DF13" s="80" t="s">
        <v>246</v>
      </c>
      <c r="DG13" s="80" t="s">
        <v>246</v>
      </c>
      <c r="DH13" s="80" t="s">
        <v>246</v>
      </c>
      <c r="DI13" s="80" t="s">
        <v>246</v>
      </c>
    </row>
    <row r="14" spans="1:113" s="99" customFormat="1" collapsed="1">
      <c r="B14" s="74" t="s">
        <v>397</v>
      </c>
      <c r="C14" s="88"/>
      <c r="D14" s="83"/>
      <c r="E14" s="82"/>
      <c r="F14" s="82"/>
      <c r="G14" s="82"/>
      <c r="H14" s="82">
        <v>3</v>
      </c>
      <c r="I14" s="82">
        <v>4</v>
      </c>
      <c r="J14" s="83">
        <v>22</v>
      </c>
      <c r="K14" s="83"/>
      <c r="L14" s="82"/>
      <c r="M14" s="82"/>
      <c r="N14" s="82"/>
      <c r="O14" s="83">
        <v>16</v>
      </c>
      <c r="P14" s="82"/>
      <c r="Q14" s="82"/>
      <c r="R14" s="83">
        <v>34</v>
      </c>
      <c r="S14" s="83">
        <v>35</v>
      </c>
      <c r="T14" s="83">
        <v>27</v>
      </c>
      <c r="U14" s="83"/>
      <c r="V14" s="82"/>
      <c r="W14" s="83"/>
      <c r="X14" s="82"/>
      <c r="Y14" s="82"/>
      <c r="Z14" s="83">
        <v>28</v>
      </c>
      <c r="AA14" s="82"/>
      <c r="AB14" s="82"/>
      <c r="AC14" s="82"/>
      <c r="AD14" s="82"/>
      <c r="AE14" s="82"/>
      <c r="AF14" s="83"/>
      <c r="AG14" s="83">
        <v>6</v>
      </c>
      <c r="AH14" s="83">
        <v>23</v>
      </c>
      <c r="AI14" s="83">
        <v>24</v>
      </c>
      <c r="AJ14" s="83"/>
      <c r="AK14" s="83"/>
      <c r="AL14" s="83"/>
      <c r="AM14" s="82"/>
      <c r="AN14" s="82">
        <v>8</v>
      </c>
      <c r="AO14" s="82">
        <v>19</v>
      </c>
      <c r="AP14" s="82">
        <v>36</v>
      </c>
      <c r="AQ14" s="82">
        <v>25</v>
      </c>
      <c r="AR14" s="82">
        <v>42</v>
      </c>
      <c r="AS14" s="82">
        <v>15</v>
      </c>
      <c r="AT14" s="82">
        <v>30</v>
      </c>
      <c r="AU14" s="82"/>
      <c r="AV14" s="84"/>
      <c r="AW14" s="82"/>
      <c r="AX14" s="82">
        <v>20</v>
      </c>
      <c r="AY14" s="82">
        <v>21</v>
      </c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3">
        <v>7</v>
      </c>
      <c r="BS14" s="82">
        <v>1</v>
      </c>
      <c r="BT14" s="82">
        <v>2</v>
      </c>
      <c r="BU14" s="82">
        <v>37</v>
      </c>
      <c r="BV14" s="82" t="s">
        <v>275</v>
      </c>
      <c r="BW14" s="82">
        <v>43</v>
      </c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</row>
    <row r="15" spans="1:113" ht="36">
      <c r="C15" s="145">
        <v>6</v>
      </c>
      <c r="D15" s="91"/>
      <c r="E15" s="86"/>
      <c r="F15" s="86"/>
      <c r="G15" s="86"/>
      <c r="H15" s="89" t="str">
        <f>IF(HLOOKUP(H$14,集計用!$4:$9998,マスター!$C15,FALSE)="","",HLOOKUP(H$14,集計用!$4:$9998,マスター!$C15,FALSE))</f>
        <v/>
      </c>
      <c r="I15" s="75" t="str">
        <f>IF(HLOOKUP(I$14,集計用!$4:$9998,マスター!$C15,FALSE)="","",HLOOKUP(I$14,集計用!$4:$9998,マスター!$C15,FALSE))</f>
        <v/>
      </c>
      <c r="J15" s="75" t="str">
        <f>IF(HLOOKUP(J$14,集計用!$4:$9998,マスター!$C15,FALSE)="","",HLOOKUP(J$14,集計用!$4:$9998,マスター!$C15,FALSE))</f>
        <v>有形固定資産/物品</v>
      </c>
      <c r="K15" s="86"/>
      <c r="L15" s="86"/>
      <c r="M15" s="86"/>
      <c r="N15" s="86"/>
      <c r="O15" s="75">
        <f>IF(HLOOKUP(O$14,集計用!$4:$9998,マスター!$C15,FALSE)="","",HLOOKUP(O$14,集計用!$4:$9998,マスター!$C15,FALSE))</f>
        <v>16</v>
      </c>
      <c r="P15" s="86"/>
      <c r="Q15" s="86"/>
      <c r="R15" s="89" t="str">
        <f>IF(HLOOKUP(R$14,集計用!$4:$9998,マスター!$C15,FALSE)="","",HLOOKUP(R$14,集計用!$4:$9998,マスター!$C15,FALSE))</f>
        <v>一般会計等</v>
      </c>
      <c r="S15" s="89" t="str">
        <f>IF(HLOOKUP(S$14,集計用!$4:$9998,マスター!$C15,FALSE)="","",HLOOKUP(S$14,集計用!$4:$9998,マスター!$C15,FALSE))</f>
        <v>一般会計</v>
      </c>
      <c r="T15" s="75">
        <f>IF(HLOOKUP(T$14,集計用!$4:$9998,マスター!$C15,FALSE)="","",HLOOKUP(T$14,集計用!$4:$9998,マスター!$C15,FALSE))</f>
        <v>19850930</v>
      </c>
      <c r="U15" s="86"/>
      <c r="V15" s="86"/>
      <c r="W15" s="91"/>
      <c r="X15" s="86"/>
      <c r="Y15" s="86"/>
      <c r="Z15" s="75" t="str">
        <f>IF(HLOOKUP(Z$14,集計用!$4:$9998,マスター!$C15,FALSE)="","",HLOOKUP(Z$14,集計用!$4:$9998,マスター!$C15,FALSE))</f>
        <v>判明</v>
      </c>
      <c r="AA15" s="86"/>
      <c r="AB15" s="86"/>
      <c r="AC15" s="86"/>
      <c r="AD15" s="86"/>
      <c r="AE15" s="86"/>
      <c r="AF15" s="91"/>
      <c r="AG15" s="75" t="str">
        <f>IF(HLOOKUP(AG$14,集計用!$4:$9998,マスター!$C15,FALSE)="","",HLOOKUP(AG$14,集計用!$4:$9998,マスター!$C15,FALSE))</f>
        <v>絵画</v>
      </c>
      <c r="AH15" s="75" t="str">
        <f>IF(HLOOKUP(AH$14,集計用!$4:$9998,マスター!$C15,FALSE)="","",HLOOKUP(AH$14,集計用!$4:$9998,マスター!$C15,FALSE))</f>
        <v>自己資産（リース資産外)</v>
      </c>
      <c r="AI15" s="75" t="str">
        <f>IF(HLOOKUP(AI$14,集計用!$4:$9998,マスター!$C15,FALSE)="","",HLOOKUP(AI$14,集計用!$4:$9998,マスター!$C15,FALSE))</f>
        <v>売却不可</v>
      </c>
      <c r="AJ15" s="86"/>
      <c r="AK15" s="86"/>
      <c r="AL15" s="86"/>
      <c r="AM15" s="86"/>
      <c r="AN15" s="75" t="str">
        <f>IFERROR(集計用!#REF!&amp;集計用!#REF!&amp;集計用!#REF!,"")</f>
        <v/>
      </c>
      <c r="AO15" s="75">
        <f>IF(HLOOKUP(AO$14,集計用!$4:$9998,マスター!$C15,FALSE)="","",HLOOKUP(AO$14,集計用!$4:$9998,マスター!$C15,FALSE))</f>
        <v>100</v>
      </c>
      <c r="AP15" s="89" t="e">
        <f>集計用!#REF!&amp;集計用!#REF!&amp;集計用!#REF!&amp;集計用!#REF!&amp;集計用!#REF!&amp;集計用!#REF!</f>
        <v>#REF!</v>
      </c>
      <c r="AQ15" s="75" t="str">
        <f>IF(HLOOKUP(AQ$14,集計用!$4:$9998,マスター!$C15,FALSE)="","",HLOOKUP(AQ$14,集計用!$4:$9998,マスター!$C15,FALSE))</f>
        <v/>
      </c>
      <c r="AR15" s="75" t="str">
        <f>IF(HLOOKUP(AR$14,集計用!$4:$9998,マスター!$C15,FALSE)="","",HLOOKUP(AR$14,集計用!$4:$9998,マスター!$C15,FALSE))</f>
        <v/>
      </c>
      <c r="AS15" s="75" t="str">
        <f>IF(HLOOKUP(AS$14,集計用!$4:$9998,マスター!$C15,FALSE)="","",HLOOKUP(AS$14,集計用!$4:$9998,マスター!$C15,FALSE))</f>
        <v>ｲｯﾁｮｳﾒ8ﾊﾞﾝ33ｺﾞｳ</v>
      </c>
      <c r="AT15" s="75">
        <f>IF(HLOOKUP(AT$14,集計用!$4:$9998,マスター!$C15,FALSE)="","",HLOOKUP(AT$14,集計用!$4:$9998,マスター!$C15,FALSE))</f>
        <v>1</v>
      </c>
      <c r="AU15" s="86"/>
      <c r="AV15" s="86"/>
      <c r="AW15" s="86"/>
      <c r="AX15" s="75" t="str">
        <f>IF(HLOOKUP(AX$14,集計用!$4:$9998,マスター!$C15,FALSE)="","",HLOOKUP(AX$14,集計用!$4:$9998,マスター!$C15,FALSE))</f>
        <v>教育</v>
      </c>
      <c r="AY15" s="75" t="str">
        <f>IF(HLOOKUP(AY$14,集計用!$4:$9998,マスター!$C15,FALSE)="","",HLOOKUP(AY$14,集計用!$4:$9998,マスター!$C15,FALSE))</f>
        <v>普通財産</v>
      </c>
      <c r="AZ15" s="87"/>
      <c r="BA15" s="87"/>
      <c r="BB15" s="87"/>
      <c r="BC15" s="87"/>
      <c r="BD15" s="87"/>
      <c r="BE15" s="87"/>
      <c r="BF15" s="87"/>
      <c r="BG15" s="87"/>
      <c r="BH15" s="112"/>
      <c r="BI15" s="112"/>
      <c r="BJ15" s="87"/>
      <c r="BK15" s="87"/>
      <c r="BL15" s="87"/>
      <c r="BM15" s="87"/>
      <c r="BN15" s="87"/>
      <c r="BO15" s="87"/>
      <c r="BP15" s="87"/>
      <c r="BQ15" s="87"/>
      <c r="BR15" s="75" t="str">
        <f>IF(HLOOKUP(BR$14,集計用!$4:$9998,マスター!$C15,FALSE)="","",HLOOKUP(BR$14,集計用!$4:$9998,マスター!$C15,FALSE))</f>
        <v>ｶｲｶﾞ</v>
      </c>
      <c r="BS15" s="75" t="str">
        <f>IF(HLOOKUP(BS$14,集計用!$4:$9998,マスター!$C15,FALSE)="","",HLOOKUP(BS$14,集計用!$4:$9998,マスター!$C15,FALSE))</f>
        <v/>
      </c>
      <c r="BT15" s="75" t="str">
        <f>IF(HLOOKUP(BT$14,集計用!$4:$9998,マスター!$C15,FALSE)="","",HLOOKUP(BT$14,集計用!$4:$9998,マスター!$C15,FALSE))</f>
        <v>壬生町立壬生中央公民館</v>
      </c>
      <c r="BU15" s="75" t="str">
        <f>IF(HLOOKUP(BU$14,集計用!$4:$9998,マスター!$C15,FALSE)="","",HLOOKUP(BU$14,集計用!$4:$9998,マスター!$C15,FALSE))</f>
        <v/>
      </c>
      <c r="BV15" s="75" t="e">
        <f>集計用!#REF!&amp;集計用!#REF!&amp;集計用!#REF!</f>
        <v>#REF!</v>
      </c>
      <c r="BW15" s="75" t="str">
        <f>IF(HLOOKUP(BW$14,集計用!$4:$9998,マスター!$C15,FALSE)="","",HLOOKUP(BW$14,集計用!$4:$9998,マスター!$C15,FALSE))</f>
        <v/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6"/>
      <c r="CW15" s="86"/>
      <c r="CX15" s="86"/>
      <c r="CY15" s="86"/>
      <c r="CZ15" s="86"/>
      <c r="DA15" s="86"/>
      <c r="DB15" s="86"/>
      <c r="DC15" s="86"/>
      <c r="DD15" s="87"/>
      <c r="DE15" s="87"/>
      <c r="DF15" s="87"/>
      <c r="DG15" s="87"/>
      <c r="DH15" s="87"/>
      <c r="DI15" s="87"/>
    </row>
    <row r="16" spans="1:113" ht="20.25" customHeight="1">
      <c r="B16" s="100" t="s">
        <v>247</v>
      </c>
      <c r="C16" s="145">
        <v>7</v>
      </c>
      <c r="D16" s="91"/>
      <c r="E16" s="101"/>
      <c r="F16" s="101"/>
      <c r="G16" s="101"/>
      <c r="H16" s="89" t="str">
        <f>IF(HLOOKUP(H$14,集計用!$4:$9998,マスター!$C16,FALSE)="","",HLOOKUP(H$14,集計用!$4:$9998,マスター!$C16,FALSE))</f>
        <v/>
      </c>
      <c r="I16" s="75" t="str">
        <f>IF(HLOOKUP(I$14,集計用!$4:$9998,マスター!$C16,FALSE)="","",HLOOKUP(I$14,集計用!$4:$9998,マスター!$C16,FALSE))</f>
        <v/>
      </c>
      <c r="J16" s="75" t="str">
        <f>IF(HLOOKUP(J$14,集計用!$4:$9998,マスター!$C16,FALSE)="","",HLOOKUP(J$14,集計用!$4:$9998,マスター!$C16,FALSE))</f>
        <v>有形固定資産/物品</v>
      </c>
      <c r="K16" s="101"/>
      <c r="L16" s="101"/>
      <c r="M16" s="101"/>
      <c r="N16" s="101"/>
      <c r="O16" s="75">
        <f>IF(HLOOKUP(O$14,集計用!$4:$9998,マスター!$C16,FALSE)="","",HLOOKUP(O$14,集計用!$4:$9998,マスター!$C16,FALSE))</f>
        <v>16</v>
      </c>
      <c r="P16" s="101"/>
      <c r="Q16" s="101"/>
      <c r="R16" s="89" t="str">
        <f>IF(HLOOKUP(R$14,集計用!$4:$9998,マスター!$C16,FALSE)="","",HLOOKUP(R$14,集計用!$4:$9998,マスター!$C16,FALSE))</f>
        <v>一般会計等</v>
      </c>
      <c r="S16" s="89" t="str">
        <f>IF(HLOOKUP(S$14,集計用!$4:$9998,マスター!$C16,FALSE)="","",HLOOKUP(S$14,集計用!$4:$9998,マスター!$C16,FALSE))</f>
        <v>一般会計</v>
      </c>
      <c r="T16" s="75">
        <f>IF(HLOOKUP(T$14,集計用!$4:$9998,マスター!$C16,FALSE)="","",HLOOKUP(T$14,集計用!$4:$9998,マスター!$C16,FALSE))</f>
        <v>19850930</v>
      </c>
      <c r="U16" s="101"/>
      <c r="V16" s="101"/>
      <c r="W16" s="91"/>
      <c r="X16" s="101"/>
      <c r="Y16" s="101"/>
      <c r="Z16" s="75" t="str">
        <f>IF(HLOOKUP(Z$14,集計用!$4:$9998,マスター!$C16,FALSE)="","",HLOOKUP(Z$14,集計用!$4:$9998,マスター!$C16,FALSE))</f>
        <v>判明</v>
      </c>
      <c r="AA16" s="101"/>
      <c r="AB16" s="101"/>
      <c r="AC16" s="101"/>
      <c r="AD16" s="101"/>
      <c r="AE16" s="101"/>
      <c r="AF16" s="91"/>
      <c r="AG16" s="75" t="str">
        <f>IF(HLOOKUP(AG$14,集計用!$4:$9998,マスター!$C16,FALSE)="","",HLOOKUP(AG$14,集計用!$4:$9998,マスター!$C16,FALSE))</f>
        <v>絵画</v>
      </c>
      <c r="AH16" s="75" t="str">
        <f>IF(HLOOKUP(AH$14,集計用!$4:$9998,マスター!$C16,FALSE)="","",HLOOKUP(AH$14,集計用!$4:$9998,マスター!$C16,FALSE))</f>
        <v>自己資産（リース資産外)</v>
      </c>
      <c r="AI16" s="75" t="str">
        <f>IF(HLOOKUP(AI$14,集計用!$4:$9998,マスター!$C16,FALSE)="","",HLOOKUP(AI$14,集計用!$4:$9998,マスター!$C16,FALSE))</f>
        <v>売却不可</v>
      </c>
      <c r="AJ16" s="101"/>
      <c r="AK16" s="101"/>
      <c r="AL16" s="101"/>
      <c r="AM16" s="101"/>
      <c r="AN16" s="75" t="str">
        <f>IFERROR(集計用!N9&amp;集計用!P9&amp;集計用!R9,"")</f>
        <v>下都賀郡壬生町本丸一丁目8番33号</v>
      </c>
      <c r="AO16" s="75">
        <f>IF(HLOOKUP(AO$14,集計用!$4:$9998,マスター!$C16,FALSE)="","",HLOOKUP(AO$14,集計用!$4:$9998,マスター!$C16,FALSE))</f>
        <v>100</v>
      </c>
      <c r="AP16" s="89" t="str">
        <f>集計用!AN9&amp;集計用!AO9&amp;集計用!AP9&amp;集計用!AQ9&amp;集計用!AR9&amp;集計用!AS9</f>
        <v>教育費</v>
      </c>
      <c r="AQ16" s="75" t="str">
        <f>IF(HLOOKUP(AQ$14,集計用!$4:$9998,マスター!$C16,FALSE)="","",HLOOKUP(AQ$14,集計用!$4:$9998,マスター!$C16,FALSE))</f>
        <v/>
      </c>
      <c r="AR16" s="75" t="str">
        <f>IF(HLOOKUP(AR$14,集計用!$4:$9998,マスター!$C16,FALSE)="","",HLOOKUP(AR$14,集計用!$4:$9998,マスター!$C16,FALSE))</f>
        <v/>
      </c>
      <c r="AS16" s="75" t="str">
        <f>IF(HLOOKUP(AS$14,集計用!$4:$9998,マスター!$C16,FALSE)="","",HLOOKUP(AS$14,集計用!$4:$9998,マスター!$C16,FALSE))</f>
        <v>ｲｯﾁｮｳﾒ8ﾊﾞﾝ33ｺﾞｳ</v>
      </c>
      <c r="AT16" s="75">
        <f>IF(HLOOKUP(AT$14,集計用!$4:$9998,マスター!$C16,FALSE)="","",HLOOKUP(AT$14,集計用!$4:$9998,マスター!$C16,FALSE))</f>
        <v>1</v>
      </c>
      <c r="AU16" s="101"/>
      <c r="AV16" s="101"/>
      <c r="AW16" s="101"/>
      <c r="AX16" s="75" t="str">
        <f>IF(HLOOKUP(AX$14,集計用!$4:$9998,マスター!$C16,FALSE)="","",HLOOKUP(AX$14,集計用!$4:$9998,マスター!$C16,FALSE))</f>
        <v>教育</v>
      </c>
      <c r="AY16" s="75" t="str">
        <f>IF(HLOOKUP(AY$14,集計用!$4:$9998,マスター!$C16,FALSE)="","",HLOOKUP(AY$14,集計用!$4:$9998,マスター!$C16,FALSE))</f>
        <v>普通財産</v>
      </c>
      <c r="AZ16" s="102"/>
      <c r="BA16" s="102"/>
      <c r="BB16" s="102"/>
      <c r="BC16" s="102"/>
      <c r="BD16" s="102"/>
      <c r="BE16" s="102"/>
      <c r="BF16" s="102"/>
      <c r="BG16" s="102"/>
      <c r="BH16" s="112"/>
      <c r="BI16" s="112"/>
      <c r="BJ16" s="102"/>
      <c r="BK16" s="102"/>
      <c r="BL16" s="102"/>
      <c r="BM16" s="102"/>
      <c r="BN16" s="102"/>
      <c r="BO16" s="102"/>
      <c r="BP16" s="102"/>
      <c r="BQ16" s="102"/>
      <c r="BR16" s="75" t="str">
        <f>IF(HLOOKUP(BR$14,集計用!$4:$9998,マスター!$C16,FALSE)="","",HLOOKUP(BR$14,集計用!$4:$9998,マスター!$C16,FALSE))</f>
        <v>ｶｲｶﾞ</v>
      </c>
      <c r="BS16" s="75" t="str">
        <f>IF(HLOOKUP(BS$14,集計用!$4:$9998,マスター!$C16,FALSE)="","",HLOOKUP(BS$14,集計用!$4:$9998,マスター!$C16,FALSE))</f>
        <v/>
      </c>
      <c r="BT16" s="75" t="str">
        <f>IF(HLOOKUP(BT$14,集計用!$4:$9998,マスター!$C16,FALSE)="","",HLOOKUP(BT$14,集計用!$4:$9998,マスター!$C16,FALSE))</f>
        <v>壬生町立壬生中央公民館</v>
      </c>
      <c r="BU16" s="75" t="str">
        <f>IF(HLOOKUP(BU$14,集計用!$4:$9998,マスター!$C16,FALSE)="","",HLOOKUP(BU$14,集計用!$4:$9998,マスター!$C16,FALSE))</f>
        <v/>
      </c>
      <c r="BV16" s="75" t="str">
        <f>集計用!O9&amp;集計用!Q9&amp;集計用!S9</f>
        <v>ｼﾓﾂｶﾞｸﾞﾝﾐﾌﾞﾏﾁﾎﾝﾏﾙｲｯﾁｮｳﾒ8ﾊﾞﾝ33ｺﾞｳ</v>
      </c>
      <c r="BW16" s="75" t="str">
        <f>IF(HLOOKUP(BW$14,集計用!$4:$9998,マスター!$C16,FALSE)="","",HLOOKUP(BW$14,集計用!$4:$9998,マスター!$C16,FALSE))</f>
        <v/>
      </c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1"/>
      <c r="CW16" s="101"/>
      <c r="CX16" s="101"/>
      <c r="CY16" s="101"/>
      <c r="CZ16" s="101"/>
      <c r="DA16" s="101"/>
      <c r="DB16" s="101"/>
      <c r="DC16" s="101"/>
      <c r="DD16" s="102"/>
      <c r="DE16" s="102"/>
      <c r="DF16" s="102"/>
      <c r="DG16" s="102"/>
      <c r="DH16" s="102"/>
      <c r="DI16" s="102"/>
    </row>
    <row r="17" spans="2:113" ht="20.25" customHeight="1">
      <c r="B17" s="103" t="s">
        <v>248</v>
      </c>
      <c r="C17" s="145">
        <v>8</v>
      </c>
      <c r="D17" s="91"/>
      <c r="E17" s="101"/>
      <c r="F17" s="101"/>
      <c r="G17" s="101"/>
      <c r="H17" s="89" t="str">
        <f>IF(HLOOKUP(H$14,集計用!$4:$9998,マスター!$C17,FALSE)="","",HLOOKUP(H$14,集計用!$4:$9998,マスター!$C17,FALSE))</f>
        <v/>
      </c>
      <c r="I17" s="75" t="str">
        <f>IF(HLOOKUP(I$14,集計用!$4:$9998,マスター!$C17,FALSE)="","",HLOOKUP(I$14,集計用!$4:$9998,マスター!$C17,FALSE))</f>
        <v/>
      </c>
      <c r="J17" s="75" t="str">
        <f>IF(HLOOKUP(J$14,集計用!$4:$9998,マスター!$C17,FALSE)="","",HLOOKUP(J$14,集計用!$4:$9998,マスター!$C17,FALSE))</f>
        <v>有形固定資産/物品</v>
      </c>
      <c r="K17" s="101"/>
      <c r="L17" s="101"/>
      <c r="M17" s="101"/>
      <c r="N17" s="101"/>
      <c r="O17" s="75">
        <f>IF(HLOOKUP(O$14,集計用!$4:$9998,マスター!$C17,FALSE)="","",HLOOKUP(O$14,集計用!$4:$9998,マスター!$C17,FALSE))</f>
        <v>16</v>
      </c>
      <c r="P17" s="101"/>
      <c r="Q17" s="101"/>
      <c r="R17" s="89" t="str">
        <f>IF(HLOOKUP(R$14,集計用!$4:$9998,マスター!$C17,FALSE)="","",HLOOKUP(R$14,集計用!$4:$9998,マスター!$C17,FALSE))</f>
        <v>一般会計等</v>
      </c>
      <c r="S17" s="89" t="str">
        <f>IF(HLOOKUP(S$14,集計用!$4:$9998,マスター!$C17,FALSE)="","",HLOOKUP(S$14,集計用!$4:$9998,マスター!$C17,FALSE))</f>
        <v>一般会計</v>
      </c>
      <c r="T17" s="75">
        <f>IF(HLOOKUP(T$14,集計用!$4:$9998,マスター!$C17,FALSE)="","",HLOOKUP(T$14,集計用!$4:$9998,マスター!$C17,FALSE))</f>
        <v>20150224</v>
      </c>
      <c r="U17" s="101"/>
      <c r="V17" s="101"/>
      <c r="W17" s="91"/>
      <c r="X17" s="101"/>
      <c r="Y17" s="101"/>
      <c r="Z17" s="75" t="str">
        <f>IF(HLOOKUP(Z$14,集計用!$4:$9998,マスター!$C17,FALSE)="","",HLOOKUP(Z$14,集計用!$4:$9998,マスター!$C17,FALSE))</f>
        <v>判明</v>
      </c>
      <c r="AA17" s="101"/>
      <c r="AB17" s="101"/>
      <c r="AC17" s="101"/>
      <c r="AD17" s="101"/>
      <c r="AE17" s="101"/>
      <c r="AF17" s="91"/>
      <c r="AG17" s="75" t="str">
        <f>IF(HLOOKUP(AG$14,集計用!$4:$9998,マスター!$C17,FALSE)="","",HLOOKUP(AG$14,集計用!$4:$9998,マスター!$C17,FALSE))</f>
        <v xml:space="preserve">染色作品① </v>
      </c>
      <c r="AH17" s="75" t="str">
        <f>IF(HLOOKUP(AH$14,集計用!$4:$9998,マスター!$C17,FALSE)="","",HLOOKUP(AH$14,集計用!$4:$9998,マスター!$C17,FALSE))</f>
        <v>自己資産（リース資産外)</v>
      </c>
      <c r="AI17" s="75" t="str">
        <f>IF(HLOOKUP(AI$14,集計用!$4:$9998,マスター!$C17,FALSE)="","",HLOOKUP(AI$14,集計用!$4:$9998,マスター!$C17,FALSE))</f>
        <v>売却不可</v>
      </c>
      <c r="AJ17" s="101"/>
      <c r="AK17" s="101"/>
      <c r="AL17" s="101"/>
      <c r="AM17" s="101"/>
      <c r="AN17" s="75" t="str">
        <f>IFERROR(集計用!N10&amp;集計用!P10&amp;集計用!R10,"")</f>
        <v>下都賀郡壬生町本丸一丁目8番33号</v>
      </c>
      <c r="AO17" s="75">
        <f>IF(HLOOKUP(AO$14,集計用!$4:$9998,マスター!$C17,FALSE)="","",HLOOKUP(AO$14,集計用!$4:$9998,マスター!$C17,FALSE))</f>
        <v>100</v>
      </c>
      <c r="AP17" s="89" t="str">
        <f>集計用!AN10&amp;集計用!AO10&amp;集計用!AP10&amp;集計用!AQ10&amp;集計用!AR10&amp;集計用!AS10</f>
        <v>教育費</v>
      </c>
      <c r="AQ17" s="75" t="str">
        <f>IF(HLOOKUP(AQ$14,集計用!$4:$9998,マスター!$C17,FALSE)="","",HLOOKUP(AQ$14,集計用!$4:$9998,マスター!$C17,FALSE))</f>
        <v/>
      </c>
      <c r="AR17" s="75" t="str">
        <f>IF(HLOOKUP(AR$14,集計用!$4:$9998,マスター!$C17,FALSE)="","",HLOOKUP(AR$14,集計用!$4:$9998,マスター!$C17,FALSE))</f>
        <v/>
      </c>
      <c r="AS17" s="75" t="str">
        <f>IF(HLOOKUP(AS$14,集計用!$4:$9998,マスター!$C17,FALSE)="","",HLOOKUP(AS$14,集計用!$4:$9998,マスター!$C17,FALSE))</f>
        <v>ｲｯﾁｮｳﾒ8ﾊﾞﾝ33ｺﾞｳ</v>
      </c>
      <c r="AT17" s="75">
        <f>IF(HLOOKUP(AT$14,集計用!$4:$9998,マスター!$C17,FALSE)="","",HLOOKUP(AT$14,集計用!$4:$9998,マスター!$C17,FALSE))</f>
        <v>1</v>
      </c>
      <c r="AU17" s="101"/>
      <c r="AV17" s="101"/>
      <c r="AW17" s="101"/>
      <c r="AX17" s="75" t="str">
        <f>IF(HLOOKUP(AX$14,集計用!$4:$9998,マスター!$C17,FALSE)="","",HLOOKUP(AX$14,集計用!$4:$9998,マスター!$C17,FALSE))</f>
        <v>教育</v>
      </c>
      <c r="AY17" s="75" t="str">
        <f>IF(HLOOKUP(AY$14,集計用!$4:$9998,マスター!$C17,FALSE)="","",HLOOKUP(AY$14,集計用!$4:$9998,マスター!$C17,FALSE))</f>
        <v>普通財産</v>
      </c>
      <c r="AZ17" s="102"/>
      <c r="BA17" s="102"/>
      <c r="BB17" s="102"/>
      <c r="BC17" s="102"/>
      <c r="BD17" s="102"/>
      <c r="BE17" s="102"/>
      <c r="BF17" s="102"/>
      <c r="BG17" s="102"/>
      <c r="BH17" s="112"/>
      <c r="BI17" s="112"/>
      <c r="BJ17" s="102"/>
      <c r="BK17" s="102"/>
      <c r="BL17" s="102"/>
      <c r="BM17" s="102"/>
      <c r="BN17" s="102"/>
      <c r="BO17" s="102"/>
      <c r="BP17" s="102"/>
      <c r="BQ17" s="102"/>
      <c r="BR17" s="75" t="str">
        <f>IF(HLOOKUP(BR$14,集計用!$4:$9998,マスター!$C17,FALSE)="","",HLOOKUP(BR$14,集計用!$4:$9998,マスター!$C17,FALSE))</f>
        <v xml:space="preserve">ｾﾝｼｮｸｻｸﾋﾝ① </v>
      </c>
      <c r="BS17" s="75" t="str">
        <f>IF(HLOOKUP(BS$14,集計用!$4:$9998,マスター!$C17,FALSE)="","",HLOOKUP(BS$14,集計用!$4:$9998,マスター!$C17,FALSE))</f>
        <v/>
      </c>
      <c r="BT17" s="75" t="str">
        <f>IF(HLOOKUP(BT$14,集計用!$4:$9998,マスター!$C17,FALSE)="","",HLOOKUP(BT$14,集計用!$4:$9998,マスター!$C17,FALSE))</f>
        <v>壬生町立歴史民俗資料館</v>
      </c>
      <c r="BU17" s="75" t="str">
        <f>IF(HLOOKUP(BU$14,集計用!$4:$9998,マスター!$C17,FALSE)="","",HLOOKUP(BU$14,集計用!$4:$9998,マスター!$C17,FALSE))</f>
        <v>社会教育費</v>
      </c>
      <c r="BV17" s="75" t="str">
        <f>集計用!O10&amp;集計用!Q10&amp;集計用!S10</f>
        <v>ｼﾓﾂｶﾞｸﾞﾝﾐﾌﾞﾏﾁﾎﾝﾏﾙｲｯﾁｮｳﾒ8ﾊﾞﾝ33ｺﾞｳ</v>
      </c>
      <c r="BW17" s="75" t="str">
        <f>IF(HLOOKUP(BW$14,集計用!$4:$9998,マスター!$C17,FALSE)="","",HLOOKUP(BW$14,集計用!$4:$9998,マスター!$C17,FALSE))</f>
        <v/>
      </c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1"/>
      <c r="CW17" s="101"/>
      <c r="CX17" s="101"/>
      <c r="CY17" s="101"/>
      <c r="CZ17" s="101"/>
      <c r="DA17" s="101"/>
      <c r="DB17" s="101"/>
      <c r="DC17" s="101"/>
      <c r="DD17" s="102"/>
      <c r="DE17" s="102"/>
      <c r="DF17" s="102"/>
      <c r="DG17" s="102"/>
      <c r="DH17" s="102"/>
      <c r="DI17" s="102"/>
    </row>
    <row r="18" spans="2:113" ht="20.25" customHeight="1">
      <c r="B18" s="104" t="s">
        <v>251</v>
      </c>
      <c r="C18" s="145">
        <v>9</v>
      </c>
      <c r="D18" s="91"/>
      <c r="E18" s="101"/>
      <c r="F18" s="101"/>
      <c r="G18" s="101"/>
      <c r="H18" s="89" t="str">
        <f>IF(HLOOKUP(H$14,集計用!$4:$9998,マスター!$C18,FALSE)="","",HLOOKUP(H$14,集計用!$4:$9998,マスター!$C18,FALSE))</f>
        <v/>
      </c>
      <c r="I18" s="75" t="str">
        <f>IF(HLOOKUP(I$14,集計用!$4:$9998,マスター!$C18,FALSE)="","",HLOOKUP(I$14,集計用!$4:$9998,マスター!$C18,FALSE))</f>
        <v/>
      </c>
      <c r="J18" s="75" t="str">
        <f>IF(HLOOKUP(J$14,集計用!$4:$9998,マスター!$C18,FALSE)="","",HLOOKUP(J$14,集計用!$4:$9998,マスター!$C18,FALSE))</f>
        <v>有形固定資産/物品</v>
      </c>
      <c r="K18" s="101"/>
      <c r="L18" s="101"/>
      <c r="M18" s="101"/>
      <c r="N18" s="101"/>
      <c r="O18" s="75">
        <f>IF(HLOOKUP(O$14,集計用!$4:$9998,マスター!$C18,FALSE)="","",HLOOKUP(O$14,集計用!$4:$9998,マスター!$C18,FALSE))</f>
        <v>16</v>
      </c>
      <c r="P18" s="101"/>
      <c r="Q18" s="101"/>
      <c r="R18" s="89" t="str">
        <f>IF(HLOOKUP(R$14,集計用!$4:$9998,マスター!$C18,FALSE)="","",HLOOKUP(R$14,集計用!$4:$9998,マスター!$C18,FALSE))</f>
        <v>一般会計等</v>
      </c>
      <c r="S18" s="89" t="str">
        <f>IF(HLOOKUP(S$14,集計用!$4:$9998,マスター!$C18,FALSE)="","",HLOOKUP(S$14,集計用!$4:$9998,マスター!$C18,FALSE))</f>
        <v>一般会計</v>
      </c>
      <c r="T18" s="75">
        <f>IF(HLOOKUP(T$14,集計用!$4:$9998,マスター!$C18,FALSE)="","",HLOOKUP(T$14,集計用!$4:$9998,マスター!$C18,FALSE))</f>
        <v>20021107</v>
      </c>
      <c r="U18" s="101"/>
      <c r="V18" s="101"/>
      <c r="W18" s="91"/>
      <c r="X18" s="101"/>
      <c r="Y18" s="101"/>
      <c r="Z18" s="75" t="str">
        <f>IF(HLOOKUP(Z$14,集計用!$4:$9998,マスター!$C18,FALSE)="","",HLOOKUP(Z$14,集計用!$4:$9998,マスター!$C18,FALSE))</f>
        <v>判明</v>
      </c>
      <c r="AA18" s="101"/>
      <c r="AB18" s="101"/>
      <c r="AC18" s="101"/>
      <c r="AD18" s="101"/>
      <c r="AE18" s="101"/>
      <c r="AF18" s="91"/>
      <c r="AG18" s="75" t="str">
        <f>IF(HLOOKUP(AG$14,集計用!$4:$9998,マスター!$C18,FALSE)="","",HLOOKUP(AG$14,集計用!$4:$9998,マスター!$C18,FALSE))</f>
        <v>甲冑</v>
      </c>
      <c r="AH18" s="75" t="str">
        <f>IF(HLOOKUP(AH$14,集計用!$4:$9998,マスター!$C18,FALSE)="","",HLOOKUP(AH$14,集計用!$4:$9998,マスター!$C18,FALSE))</f>
        <v>自己資産（リース資産外)</v>
      </c>
      <c r="AI18" s="75" t="str">
        <f>IF(HLOOKUP(AI$14,集計用!$4:$9998,マスター!$C18,FALSE)="","",HLOOKUP(AI$14,集計用!$4:$9998,マスター!$C18,FALSE))</f>
        <v>売却不可</v>
      </c>
      <c r="AJ18" s="101"/>
      <c r="AK18" s="101"/>
      <c r="AL18" s="101"/>
      <c r="AM18" s="101"/>
      <c r="AN18" s="75" t="str">
        <f>IFERROR(集計用!N11&amp;集計用!P11&amp;集計用!R11,"")</f>
        <v>下都賀郡壬生町本丸一丁目8番33号</v>
      </c>
      <c r="AO18" s="75">
        <f>IF(HLOOKUP(AO$14,集計用!$4:$9998,マスター!$C18,FALSE)="","",HLOOKUP(AO$14,集計用!$4:$9998,マスター!$C18,FALSE))</f>
        <v>100</v>
      </c>
      <c r="AP18" s="89" t="str">
        <f>集計用!AN11&amp;集計用!AO11&amp;集計用!AP11&amp;集計用!AQ11&amp;集計用!AR11&amp;集計用!AS11</f>
        <v>教育費社会教育費歴史民俗資料館費</v>
      </c>
      <c r="AQ18" s="75" t="str">
        <f>IF(HLOOKUP(AQ$14,集計用!$4:$9998,マスター!$C18,FALSE)="","",HLOOKUP(AQ$14,集計用!$4:$9998,マスター!$C18,FALSE))</f>
        <v/>
      </c>
      <c r="AR18" s="75" t="str">
        <f>IF(HLOOKUP(AR$14,集計用!$4:$9998,マスター!$C18,FALSE)="","",HLOOKUP(AR$14,集計用!$4:$9998,マスター!$C18,FALSE))</f>
        <v/>
      </c>
      <c r="AS18" s="75" t="str">
        <f>IF(HLOOKUP(AS$14,集計用!$4:$9998,マスター!$C18,FALSE)="","",HLOOKUP(AS$14,集計用!$4:$9998,マスター!$C18,FALSE))</f>
        <v>ｲｯﾁｮｳﾒ8ﾊﾞﾝ33ｺﾞｳ</v>
      </c>
      <c r="AT18" s="75">
        <f>IF(HLOOKUP(AT$14,集計用!$4:$9998,マスター!$C18,FALSE)="","",HLOOKUP(AT$14,集計用!$4:$9998,マスター!$C18,FALSE))</f>
        <v>1</v>
      </c>
      <c r="AU18" s="101"/>
      <c r="AV18" s="101"/>
      <c r="AW18" s="101"/>
      <c r="AX18" s="75" t="str">
        <f>IF(HLOOKUP(AX$14,集計用!$4:$9998,マスター!$C18,FALSE)="","",HLOOKUP(AX$14,集計用!$4:$9998,マスター!$C18,FALSE))</f>
        <v>教育</v>
      </c>
      <c r="AY18" s="75" t="str">
        <f>IF(HLOOKUP(AY$14,集計用!$4:$9998,マスター!$C18,FALSE)="","",HLOOKUP(AY$14,集計用!$4:$9998,マスター!$C18,FALSE))</f>
        <v>普通財産</v>
      </c>
      <c r="AZ18" s="102"/>
      <c r="BA18" s="102"/>
      <c r="BB18" s="102"/>
      <c r="BC18" s="102"/>
      <c r="BD18" s="102"/>
      <c r="BE18" s="102"/>
      <c r="BF18" s="102"/>
      <c r="BG18" s="102"/>
      <c r="BH18" s="112"/>
      <c r="BI18" s="112"/>
      <c r="BJ18" s="102"/>
      <c r="BK18" s="102"/>
      <c r="BL18" s="102"/>
      <c r="BM18" s="102"/>
      <c r="BN18" s="102"/>
      <c r="BO18" s="102"/>
      <c r="BP18" s="102"/>
      <c r="BQ18" s="102"/>
      <c r="BR18" s="75" t="str">
        <f>IF(HLOOKUP(BR$14,集計用!$4:$9998,マスター!$C18,FALSE)="","",HLOOKUP(BR$14,集計用!$4:$9998,マスター!$C18,FALSE))</f>
        <v>ｶｯﾁｭｳ</v>
      </c>
      <c r="BS18" s="75" t="str">
        <f>IF(HLOOKUP(BS$14,集計用!$4:$9998,マスター!$C18,FALSE)="","",HLOOKUP(BS$14,集計用!$4:$9998,マスター!$C18,FALSE))</f>
        <v/>
      </c>
      <c r="BT18" s="75" t="str">
        <f>IF(HLOOKUP(BT$14,集計用!$4:$9998,マスター!$C18,FALSE)="","",HLOOKUP(BT$14,集計用!$4:$9998,マスター!$C18,FALSE))</f>
        <v>壬生町立歴史民俗資料館</v>
      </c>
      <c r="BU18" s="75" t="str">
        <f>IF(HLOOKUP(BU$14,集計用!$4:$9998,マスター!$C18,FALSE)="","",HLOOKUP(BU$14,集計用!$4:$9998,マスター!$C18,FALSE))</f>
        <v>社会教育費</v>
      </c>
      <c r="BV18" s="75" t="str">
        <f>集計用!O11&amp;集計用!Q11&amp;集計用!S11</f>
        <v>ｼﾓﾂｶﾞｸﾞﾝﾐﾌﾞﾏﾁﾎﾝﾏﾙｲｯﾁｮｳﾒ8ﾊﾞﾝ33ｺﾞｳ</v>
      </c>
      <c r="BW18" s="75" t="str">
        <f>IF(HLOOKUP(BW$14,集計用!$4:$9998,マスター!$C18,FALSE)="","",HLOOKUP(BW$14,集計用!$4:$9998,マスター!$C18,FALSE))</f>
        <v/>
      </c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1"/>
      <c r="CW18" s="101"/>
      <c r="CX18" s="101"/>
      <c r="CY18" s="101"/>
      <c r="CZ18" s="101"/>
      <c r="DA18" s="101"/>
      <c r="DB18" s="101"/>
      <c r="DC18" s="101"/>
      <c r="DD18" s="102"/>
      <c r="DE18" s="102"/>
      <c r="DF18" s="102"/>
      <c r="DG18" s="102"/>
      <c r="DH18" s="102"/>
      <c r="DI18" s="102"/>
    </row>
    <row r="19" spans="2:113" ht="20.25" customHeight="1">
      <c r="B19" s="105" t="s">
        <v>271</v>
      </c>
      <c r="C19" s="145">
        <v>10</v>
      </c>
      <c r="D19" s="91"/>
      <c r="E19" s="101"/>
      <c r="F19" s="101"/>
      <c r="G19" s="101"/>
      <c r="H19" s="89" t="str">
        <f>IF(HLOOKUP(H$14,集計用!$4:$9998,マスター!$C19,FALSE)="","",HLOOKUP(H$14,集計用!$4:$9998,マスター!$C19,FALSE))</f>
        <v/>
      </c>
      <c r="I19" s="75" t="str">
        <f>IF(HLOOKUP(I$14,集計用!$4:$9998,マスター!$C19,FALSE)="","",HLOOKUP(I$14,集計用!$4:$9998,マスター!$C19,FALSE))</f>
        <v/>
      </c>
      <c r="J19" s="75" t="str">
        <f>IF(HLOOKUP(J$14,集計用!$4:$9998,マスター!$C19,FALSE)="","",HLOOKUP(J$14,集計用!$4:$9998,マスター!$C19,FALSE))</f>
        <v>有形固定資産/物品</v>
      </c>
      <c r="K19" s="101"/>
      <c r="L19" s="101"/>
      <c r="M19" s="101"/>
      <c r="N19" s="101"/>
      <c r="O19" s="75">
        <f>IF(HLOOKUP(O$14,集計用!$4:$9998,マスター!$C19,FALSE)="","",HLOOKUP(O$14,集計用!$4:$9998,マスター!$C19,FALSE))</f>
        <v>16</v>
      </c>
      <c r="P19" s="101"/>
      <c r="Q19" s="101"/>
      <c r="R19" s="89" t="str">
        <f>IF(HLOOKUP(R$14,集計用!$4:$9998,マスター!$C19,FALSE)="","",HLOOKUP(R$14,集計用!$4:$9998,マスター!$C19,FALSE))</f>
        <v>一般会計等</v>
      </c>
      <c r="S19" s="89" t="str">
        <f>IF(HLOOKUP(S$14,集計用!$4:$9998,マスター!$C19,FALSE)="","",HLOOKUP(S$14,集計用!$4:$9998,マスター!$C19,FALSE))</f>
        <v>一般会計</v>
      </c>
      <c r="T19" s="75">
        <f>IF(HLOOKUP(T$14,集計用!$4:$9998,マスター!$C19,FALSE)="","",HLOOKUP(T$14,集計用!$4:$9998,マスター!$C19,FALSE))</f>
        <v>20150224</v>
      </c>
      <c r="U19" s="101"/>
      <c r="V19" s="101"/>
      <c r="W19" s="91"/>
      <c r="X19" s="101"/>
      <c r="Y19" s="101"/>
      <c r="Z19" s="75" t="str">
        <f>IF(HLOOKUP(Z$14,集計用!$4:$9998,マスター!$C19,FALSE)="","",HLOOKUP(Z$14,集計用!$4:$9998,マスター!$C19,FALSE))</f>
        <v>判明</v>
      </c>
      <c r="AA19" s="101"/>
      <c r="AB19" s="101"/>
      <c r="AC19" s="101"/>
      <c r="AD19" s="101"/>
      <c r="AE19" s="101"/>
      <c r="AF19" s="91"/>
      <c r="AG19" s="75" t="str">
        <f>IF(HLOOKUP(AG$14,集計用!$4:$9998,マスター!$C19,FALSE)="","",HLOOKUP(AG$14,集計用!$4:$9998,マスター!$C19,FALSE))</f>
        <v>染色作品②</v>
      </c>
      <c r="AH19" s="75" t="str">
        <f>IF(HLOOKUP(AH$14,集計用!$4:$9998,マスター!$C19,FALSE)="","",HLOOKUP(AH$14,集計用!$4:$9998,マスター!$C19,FALSE))</f>
        <v>自己資産（リース資産外)</v>
      </c>
      <c r="AI19" s="75" t="str">
        <f>IF(HLOOKUP(AI$14,集計用!$4:$9998,マスター!$C19,FALSE)="","",HLOOKUP(AI$14,集計用!$4:$9998,マスター!$C19,FALSE))</f>
        <v>売却不可</v>
      </c>
      <c r="AJ19" s="101"/>
      <c r="AK19" s="101"/>
      <c r="AL19" s="101"/>
      <c r="AM19" s="101"/>
      <c r="AN19" s="75" t="str">
        <f>IFERROR(集計用!N12&amp;集計用!P12&amp;集計用!R12,"")</f>
        <v>下都賀郡壬生町本丸一丁目8番33号</v>
      </c>
      <c r="AO19" s="75">
        <f>IF(HLOOKUP(AO$14,集計用!$4:$9998,マスター!$C19,FALSE)="","",HLOOKUP(AO$14,集計用!$4:$9998,マスター!$C19,FALSE))</f>
        <v>100</v>
      </c>
      <c r="AP19" s="89" t="str">
        <f>集計用!AN12&amp;集計用!AO12&amp;集計用!AP12&amp;集計用!AQ12&amp;集計用!AR12&amp;集計用!AS12</f>
        <v>教育費社会教育費歴史民俗資料館費</v>
      </c>
      <c r="AQ19" s="75" t="str">
        <f>IF(HLOOKUP(AQ$14,集計用!$4:$9998,マスター!$C19,FALSE)="","",HLOOKUP(AQ$14,集計用!$4:$9998,マスター!$C19,FALSE))</f>
        <v/>
      </c>
      <c r="AR19" s="75" t="str">
        <f>IF(HLOOKUP(AR$14,集計用!$4:$9998,マスター!$C19,FALSE)="","",HLOOKUP(AR$14,集計用!$4:$9998,マスター!$C19,FALSE))</f>
        <v/>
      </c>
      <c r="AS19" s="75" t="str">
        <f>IF(HLOOKUP(AS$14,集計用!$4:$9998,マスター!$C19,FALSE)="","",HLOOKUP(AS$14,集計用!$4:$9998,マスター!$C19,FALSE))</f>
        <v>ｲｯﾁｮｳﾒ8ﾊﾞﾝ33ｺﾞｳ</v>
      </c>
      <c r="AT19" s="75">
        <f>IF(HLOOKUP(AT$14,集計用!$4:$9998,マスター!$C19,FALSE)="","",HLOOKUP(AT$14,集計用!$4:$9998,マスター!$C19,FALSE))</f>
        <v>1</v>
      </c>
      <c r="AU19" s="101"/>
      <c r="AV19" s="101"/>
      <c r="AW19" s="101"/>
      <c r="AX19" s="75" t="str">
        <f>IF(HLOOKUP(AX$14,集計用!$4:$9998,マスター!$C19,FALSE)="","",HLOOKUP(AX$14,集計用!$4:$9998,マスター!$C19,FALSE))</f>
        <v>教育</v>
      </c>
      <c r="AY19" s="75" t="str">
        <f>IF(HLOOKUP(AY$14,集計用!$4:$9998,マスター!$C19,FALSE)="","",HLOOKUP(AY$14,集計用!$4:$9998,マスター!$C19,FALSE))</f>
        <v>普通財産</v>
      </c>
      <c r="AZ19" s="102"/>
      <c r="BA19" s="102"/>
      <c r="BB19" s="102"/>
      <c r="BC19" s="102"/>
      <c r="BD19" s="102"/>
      <c r="BE19" s="102"/>
      <c r="BF19" s="102"/>
      <c r="BG19" s="102"/>
      <c r="BH19" s="112"/>
      <c r="BI19" s="112"/>
      <c r="BJ19" s="102"/>
      <c r="BK19" s="102"/>
      <c r="BL19" s="102"/>
      <c r="BM19" s="102"/>
      <c r="BN19" s="102"/>
      <c r="BO19" s="102"/>
      <c r="BP19" s="102"/>
      <c r="BQ19" s="102"/>
      <c r="BR19" s="75" t="str">
        <f>IF(HLOOKUP(BR$14,集計用!$4:$9998,マスター!$C19,FALSE)="","",HLOOKUP(BR$14,集計用!$4:$9998,マスター!$C19,FALSE))</f>
        <v>ｾﾝｼｮｸｻｸﾋﾝ②</v>
      </c>
      <c r="BS19" s="75" t="str">
        <f>IF(HLOOKUP(BS$14,集計用!$4:$9998,マスター!$C19,FALSE)="","",HLOOKUP(BS$14,集計用!$4:$9998,マスター!$C19,FALSE))</f>
        <v/>
      </c>
      <c r="BT19" s="75" t="str">
        <f>IF(HLOOKUP(BT$14,集計用!$4:$9998,マスター!$C19,FALSE)="","",HLOOKUP(BT$14,集計用!$4:$9998,マスター!$C19,FALSE))</f>
        <v>壬生町立歴史民俗資料館</v>
      </c>
      <c r="BU19" s="75" t="str">
        <f>IF(HLOOKUP(BU$14,集計用!$4:$9998,マスター!$C19,FALSE)="","",HLOOKUP(BU$14,集計用!$4:$9998,マスター!$C19,FALSE))</f>
        <v>社会教育費</v>
      </c>
      <c r="BV19" s="75" t="str">
        <f>集計用!O12&amp;集計用!Q12&amp;集計用!S12</f>
        <v>ｼﾓﾂｶﾞｸﾞﾝﾐﾌﾞﾏﾁﾎﾝﾏﾙｲｯﾁｮｳﾒ8ﾊﾞﾝ33ｺﾞｳ</v>
      </c>
      <c r="BW19" s="75" t="str">
        <f>IF(HLOOKUP(BW$14,集計用!$4:$9998,マスター!$C19,FALSE)="","",HLOOKUP(BW$14,集計用!$4:$9998,マスター!$C19,FALSE))</f>
        <v/>
      </c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1"/>
      <c r="CW19" s="101"/>
      <c r="CX19" s="101"/>
      <c r="CY19" s="101"/>
      <c r="CZ19" s="101"/>
      <c r="DA19" s="101"/>
      <c r="DB19" s="101"/>
      <c r="DC19" s="101"/>
      <c r="DD19" s="102"/>
      <c r="DE19" s="102"/>
      <c r="DF19" s="102"/>
      <c r="DG19" s="102"/>
      <c r="DH19" s="102"/>
      <c r="DI19" s="102"/>
    </row>
    <row r="20" spans="2:113" ht="20.25" customHeight="1">
      <c r="B20" s="106" t="s">
        <v>105</v>
      </c>
      <c r="C20" s="145">
        <v>11</v>
      </c>
      <c r="D20" s="91"/>
      <c r="E20" s="101"/>
      <c r="F20" s="101"/>
      <c r="G20" s="101"/>
      <c r="H20" s="89" t="str">
        <f>IF(HLOOKUP(H$14,集計用!$4:$9998,マスター!$C20,FALSE)="","",HLOOKUP(H$14,集計用!$4:$9998,マスター!$C20,FALSE))</f>
        <v/>
      </c>
      <c r="I20" s="75" t="str">
        <f>IF(HLOOKUP(I$14,集計用!$4:$9998,マスター!$C20,FALSE)="","",HLOOKUP(I$14,集計用!$4:$9998,マスター!$C20,FALSE))</f>
        <v/>
      </c>
      <c r="J20" s="75" t="str">
        <f>IF(HLOOKUP(J$14,集計用!$4:$9998,マスター!$C20,FALSE)="","",HLOOKUP(J$14,集計用!$4:$9998,マスター!$C20,FALSE))</f>
        <v/>
      </c>
      <c r="K20" s="101"/>
      <c r="L20" s="101"/>
      <c r="M20" s="101"/>
      <c r="N20" s="101"/>
      <c r="O20" s="75" t="str">
        <f>IF(HLOOKUP(O$14,集計用!$4:$9998,マスター!$C20,FALSE)="","",HLOOKUP(O$14,集計用!$4:$9998,マスター!$C20,FALSE))</f>
        <v/>
      </c>
      <c r="P20" s="101"/>
      <c r="Q20" s="101"/>
      <c r="R20" s="89" t="str">
        <f>IF(HLOOKUP(R$14,集計用!$4:$9998,マスター!$C20,FALSE)="","",HLOOKUP(R$14,集計用!$4:$9998,マスター!$C20,FALSE))</f>
        <v/>
      </c>
      <c r="S20" s="89" t="str">
        <f>IF(HLOOKUP(S$14,集計用!$4:$9998,マスター!$C20,FALSE)="","",HLOOKUP(S$14,集計用!$4:$9998,マスター!$C20,FALSE))</f>
        <v/>
      </c>
      <c r="T20" s="75" t="str">
        <f>IF(HLOOKUP(T$14,集計用!$4:$9998,マスター!$C20,FALSE)="","",HLOOKUP(T$14,集計用!$4:$9998,マスター!$C20,FALSE))</f>
        <v/>
      </c>
      <c r="U20" s="101"/>
      <c r="V20" s="101"/>
      <c r="W20" s="91"/>
      <c r="X20" s="101"/>
      <c r="Y20" s="101"/>
      <c r="Z20" s="75" t="str">
        <f>IF(HLOOKUP(Z$14,集計用!$4:$9998,マスター!$C20,FALSE)="","",HLOOKUP(Z$14,集計用!$4:$9998,マスター!$C20,FALSE))</f>
        <v/>
      </c>
      <c r="AA20" s="101"/>
      <c r="AB20" s="101"/>
      <c r="AC20" s="101"/>
      <c r="AD20" s="101"/>
      <c r="AE20" s="101"/>
      <c r="AF20" s="91"/>
      <c r="AG20" s="75" t="str">
        <f>IF(HLOOKUP(AG$14,集計用!$4:$9998,マスター!$C20,FALSE)="","",HLOOKUP(AG$14,集計用!$4:$9998,マスター!$C20,FALSE))</f>
        <v/>
      </c>
      <c r="AH20" s="75" t="str">
        <f>IF(HLOOKUP(AH$14,集計用!$4:$9998,マスター!$C20,FALSE)="","",HLOOKUP(AH$14,集計用!$4:$9998,マスター!$C20,FALSE))</f>
        <v/>
      </c>
      <c r="AI20" s="75" t="str">
        <f>IF(HLOOKUP(AI$14,集計用!$4:$9998,マスター!$C20,FALSE)="","",HLOOKUP(AI$14,集計用!$4:$9998,マスター!$C20,FALSE))</f>
        <v/>
      </c>
      <c r="AJ20" s="101"/>
      <c r="AK20" s="101"/>
      <c r="AL20" s="101"/>
      <c r="AM20" s="101"/>
      <c r="AN20" s="75" t="str">
        <f>IFERROR(集計用!N13&amp;集計用!P13&amp;集計用!R13,"")</f>
        <v>下都賀郡壬生町本丸一丁目8番33号</v>
      </c>
      <c r="AO20" s="75" t="str">
        <f>IF(HLOOKUP(AO$14,集計用!$4:$9998,マスター!$C20,FALSE)="","",HLOOKUP(AO$14,集計用!$4:$9998,マスター!$C20,FALSE))</f>
        <v/>
      </c>
      <c r="AP20" s="89" t="str">
        <f>集計用!AN13&amp;集計用!AO13&amp;集計用!AP13&amp;集計用!AQ13&amp;集計用!AR13&amp;集計用!AS13</f>
        <v>教育費社会教育費歴史民俗資料館費</v>
      </c>
      <c r="AQ20" s="75" t="str">
        <f>IF(HLOOKUP(AQ$14,集計用!$4:$9998,マスター!$C20,FALSE)="","",HLOOKUP(AQ$14,集計用!$4:$9998,マスター!$C20,FALSE))</f>
        <v/>
      </c>
      <c r="AR20" s="75" t="str">
        <f>IF(HLOOKUP(AR$14,集計用!$4:$9998,マスター!$C20,FALSE)="","",HLOOKUP(AR$14,集計用!$4:$9998,マスター!$C20,FALSE))</f>
        <v/>
      </c>
      <c r="AS20" s="75" t="str">
        <f>IF(HLOOKUP(AS$14,集計用!$4:$9998,マスター!$C20,FALSE)="","",HLOOKUP(AS$14,集計用!$4:$9998,マスター!$C20,FALSE))</f>
        <v/>
      </c>
      <c r="AT20" s="75" t="str">
        <f>IF(HLOOKUP(AT$14,集計用!$4:$9998,マスター!$C20,FALSE)="","",HLOOKUP(AT$14,集計用!$4:$9998,マスター!$C20,FALSE))</f>
        <v/>
      </c>
      <c r="AU20" s="101"/>
      <c r="AV20" s="101"/>
      <c r="AW20" s="101"/>
      <c r="AX20" s="75" t="str">
        <f>IF(HLOOKUP(AX$14,集計用!$4:$9998,マスター!$C20,FALSE)="","",HLOOKUP(AX$14,集計用!$4:$9998,マスター!$C20,FALSE))</f>
        <v/>
      </c>
      <c r="AY20" s="75" t="str">
        <f>IF(HLOOKUP(AY$14,集計用!$4:$9998,マスター!$C20,FALSE)="","",HLOOKUP(AY$14,集計用!$4:$9998,マスター!$C20,FALSE))</f>
        <v/>
      </c>
      <c r="AZ20" s="102"/>
      <c r="BA20" s="102"/>
      <c r="BB20" s="102"/>
      <c r="BC20" s="102"/>
      <c r="BD20" s="102"/>
      <c r="BE20" s="102"/>
      <c r="BF20" s="102"/>
      <c r="BG20" s="102"/>
      <c r="BH20" s="112"/>
      <c r="BI20" s="112"/>
      <c r="BJ20" s="102"/>
      <c r="BK20" s="102"/>
      <c r="BL20" s="102"/>
      <c r="BM20" s="102"/>
      <c r="BN20" s="102"/>
      <c r="BO20" s="102"/>
      <c r="BP20" s="102"/>
      <c r="BQ20" s="102"/>
      <c r="BR20" s="75" t="str">
        <f>IF(HLOOKUP(BR$14,集計用!$4:$9998,マスター!$C20,FALSE)="","",HLOOKUP(BR$14,集計用!$4:$9998,マスター!$C20,FALSE))</f>
        <v/>
      </c>
      <c r="BS20" s="75" t="str">
        <f>IF(HLOOKUP(BS$14,集計用!$4:$9998,マスター!$C20,FALSE)="","",HLOOKUP(BS$14,集計用!$4:$9998,マスター!$C20,FALSE))</f>
        <v/>
      </c>
      <c r="BT20" s="75" t="str">
        <f>IF(HLOOKUP(BT$14,集計用!$4:$9998,マスター!$C20,FALSE)="","",HLOOKUP(BT$14,集計用!$4:$9998,マスター!$C20,FALSE))</f>
        <v/>
      </c>
      <c r="BU20" s="75" t="str">
        <f>IF(HLOOKUP(BU$14,集計用!$4:$9998,マスター!$C20,FALSE)="","",HLOOKUP(BU$14,集計用!$4:$9998,マスター!$C20,FALSE))</f>
        <v/>
      </c>
      <c r="BV20" s="75" t="str">
        <f>集計用!O13&amp;集計用!Q13&amp;集計用!S13</f>
        <v>ｼﾓﾂｶﾞｸﾞﾝﾐﾌﾞﾏﾁﾎﾝﾏﾙｲｯﾁｮｳﾒ8ﾊﾞﾝ33ｺﾞｳ</v>
      </c>
      <c r="BW20" s="75" t="str">
        <f>IF(HLOOKUP(BW$14,集計用!$4:$9998,マスター!$C20,FALSE)="","",HLOOKUP(BW$14,集計用!$4:$9998,マスター!$C20,FALSE))</f>
        <v/>
      </c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1"/>
      <c r="CW20" s="101"/>
      <c r="CX20" s="101"/>
      <c r="CY20" s="101"/>
      <c r="CZ20" s="101"/>
      <c r="DA20" s="101"/>
      <c r="DB20" s="101"/>
      <c r="DC20" s="101"/>
      <c r="DD20" s="102"/>
      <c r="DE20" s="102"/>
      <c r="DF20" s="102"/>
      <c r="DG20" s="102"/>
      <c r="DH20" s="102"/>
      <c r="DI20" s="102"/>
    </row>
    <row r="21" spans="2:113" ht="20.25" customHeight="1">
      <c r="C21" s="145">
        <v>12</v>
      </c>
      <c r="D21" s="91"/>
      <c r="E21" s="101"/>
      <c r="F21" s="101"/>
      <c r="G21" s="101"/>
      <c r="H21" s="89" t="str">
        <f>IF(HLOOKUP(H$14,集計用!$4:$9998,マスター!$C21,FALSE)="","",HLOOKUP(H$14,集計用!$4:$9998,マスター!$C21,FALSE))</f>
        <v/>
      </c>
      <c r="I21" s="75" t="str">
        <f>IF(HLOOKUP(I$14,集計用!$4:$9998,マスター!$C21,FALSE)="","",HLOOKUP(I$14,集計用!$4:$9998,マスター!$C21,FALSE))</f>
        <v/>
      </c>
      <c r="J21" s="75" t="str">
        <f>IF(HLOOKUP(J$14,集計用!$4:$9998,マスター!$C21,FALSE)="","",HLOOKUP(J$14,集計用!$4:$9998,マスター!$C21,FALSE))</f>
        <v/>
      </c>
      <c r="K21" s="101"/>
      <c r="L21" s="101"/>
      <c r="M21" s="101"/>
      <c r="N21" s="101"/>
      <c r="O21" s="75" t="str">
        <f>IF(HLOOKUP(O$14,集計用!$4:$9998,マスター!$C21,FALSE)="","",HLOOKUP(O$14,集計用!$4:$9998,マスター!$C21,FALSE))</f>
        <v/>
      </c>
      <c r="P21" s="101"/>
      <c r="Q21" s="101"/>
      <c r="R21" s="89" t="str">
        <f>IF(HLOOKUP(R$14,集計用!$4:$9998,マスター!$C21,FALSE)="","",HLOOKUP(R$14,集計用!$4:$9998,マスター!$C21,FALSE))</f>
        <v/>
      </c>
      <c r="S21" s="89" t="str">
        <f>IF(HLOOKUP(S$14,集計用!$4:$9998,マスター!$C21,FALSE)="","",HLOOKUP(S$14,集計用!$4:$9998,マスター!$C21,FALSE))</f>
        <v/>
      </c>
      <c r="T21" s="75" t="str">
        <f>IF(HLOOKUP(T$14,集計用!$4:$9998,マスター!$C21,FALSE)="","",HLOOKUP(T$14,集計用!$4:$9998,マスター!$C21,FALSE))</f>
        <v/>
      </c>
      <c r="U21" s="101"/>
      <c r="V21" s="101"/>
      <c r="W21" s="91"/>
      <c r="X21" s="101"/>
      <c r="Y21" s="101"/>
      <c r="Z21" s="75" t="str">
        <f>IF(HLOOKUP(Z$14,集計用!$4:$9998,マスター!$C21,FALSE)="","",HLOOKUP(Z$14,集計用!$4:$9998,マスター!$C21,FALSE))</f>
        <v/>
      </c>
      <c r="AA21" s="101"/>
      <c r="AB21" s="101"/>
      <c r="AC21" s="101"/>
      <c r="AD21" s="101"/>
      <c r="AE21" s="101"/>
      <c r="AF21" s="91"/>
      <c r="AG21" s="75" t="str">
        <f>IF(HLOOKUP(AG$14,集計用!$4:$9998,マスター!$C21,FALSE)="","",HLOOKUP(AG$14,集計用!$4:$9998,マスター!$C21,FALSE))</f>
        <v/>
      </c>
      <c r="AH21" s="75" t="str">
        <f>IF(HLOOKUP(AH$14,集計用!$4:$9998,マスター!$C21,FALSE)="","",HLOOKUP(AH$14,集計用!$4:$9998,マスター!$C21,FALSE))</f>
        <v/>
      </c>
      <c r="AI21" s="75" t="str">
        <f>IF(HLOOKUP(AI$14,集計用!$4:$9998,マスター!$C21,FALSE)="","",HLOOKUP(AI$14,集計用!$4:$9998,マスター!$C21,FALSE))</f>
        <v/>
      </c>
      <c r="AJ21" s="101"/>
      <c r="AK21" s="101"/>
      <c r="AL21" s="101"/>
      <c r="AM21" s="101"/>
      <c r="AN21" s="75" t="str">
        <f>IFERROR(集計用!N14&amp;集計用!P14&amp;集計用!R14,"")</f>
        <v/>
      </c>
      <c r="AO21" s="75" t="str">
        <f>IF(HLOOKUP(AO$14,集計用!$4:$9998,マスター!$C21,FALSE)="","",HLOOKUP(AO$14,集計用!$4:$9998,マスター!$C21,FALSE))</f>
        <v/>
      </c>
      <c r="AP21" s="89" t="str">
        <f>集計用!AN14&amp;集計用!AO14&amp;集計用!AP14&amp;集計用!AQ14&amp;集計用!AR14&amp;集計用!AS14</f>
        <v/>
      </c>
      <c r="AQ21" s="75" t="str">
        <f>IF(HLOOKUP(AQ$14,集計用!$4:$9998,マスター!$C21,FALSE)="","",HLOOKUP(AQ$14,集計用!$4:$9998,マスター!$C21,FALSE))</f>
        <v/>
      </c>
      <c r="AR21" s="75" t="str">
        <f>IF(HLOOKUP(AR$14,集計用!$4:$9998,マスター!$C21,FALSE)="","",HLOOKUP(AR$14,集計用!$4:$9998,マスター!$C21,FALSE))</f>
        <v/>
      </c>
      <c r="AS21" s="75" t="str">
        <f>IF(HLOOKUP(AS$14,集計用!$4:$9998,マスター!$C21,FALSE)="","",HLOOKUP(AS$14,集計用!$4:$9998,マスター!$C21,FALSE))</f>
        <v/>
      </c>
      <c r="AT21" s="75" t="str">
        <f>IF(HLOOKUP(AT$14,集計用!$4:$9998,マスター!$C21,FALSE)="","",HLOOKUP(AT$14,集計用!$4:$9998,マスター!$C21,FALSE))</f>
        <v/>
      </c>
      <c r="AU21" s="101"/>
      <c r="AV21" s="101"/>
      <c r="AW21" s="101"/>
      <c r="AX21" s="75" t="str">
        <f>IF(HLOOKUP(AX$14,集計用!$4:$9998,マスター!$C21,FALSE)="","",HLOOKUP(AX$14,集計用!$4:$9998,マスター!$C21,FALSE))</f>
        <v/>
      </c>
      <c r="AY21" s="75" t="str">
        <f>IF(HLOOKUP(AY$14,集計用!$4:$9998,マスター!$C21,FALSE)="","",HLOOKUP(AY$14,集計用!$4:$9998,マスター!$C21,FALSE))</f>
        <v/>
      </c>
      <c r="AZ21" s="102"/>
      <c r="BA21" s="102"/>
      <c r="BB21" s="102"/>
      <c r="BC21" s="102"/>
      <c r="BD21" s="102"/>
      <c r="BE21" s="102"/>
      <c r="BF21" s="102"/>
      <c r="BG21" s="102"/>
      <c r="BH21" s="112"/>
      <c r="BI21" s="112"/>
      <c r="BJ21" s="102"/>
      <c r="BK21" s="102"/>
      <c r="BL21" s="102"/>
      <c r="BM21" s="102"/>
      <c r="BN21" s="102"/>
      <c r="BO21" s="102"/>
      <c r="BP21" s="102"/>
      <c r="BQ21" s="102"/>
      <c r="BR21" s="75" t="str">
        <f>IF(HLOOKUP(BR$14,集計用!$4:$9998,マスター!$C21,FALSE)="","",HLOOKUP(BR$14,集計用!$4:$9998,マスター!$C21,FALSE))</f>
        <v/>
      </c>
      <c r="BS21" s="75" t="str">
        <f>IF(HLOOKUP(BS$14,集計用!$4:$9998,マスター!$C21,FALSE)="","",HLOOKUP(BS$14,集計用!$4:$9998,マスター!$C21,FALSE))</f>
        <v/>
      </c>
      <c r="BT21" s="75" t="str">
        <f>IF(HLOOKUP(BT$14,集計用!$4:$9998,マスター!$C21,FALSE)="","",HLOOKUP(BT$14,集計用!$4:$9998,マスター!$C21,FALSE))</f>
        <v/>
      </c>
      <c r="BU21" s="75" t="str">
        <f>IF(HLOOKUP(BU$14,集計用!$4:$9998,マスター!$C21,FALSE)="","",HLOOKUP(BU$14,集計用!$4:$9998,マスター!$C21,FALSE))</f>
        <v/>
      </c>
      <c r="BV21" s="75" t="str">
        <f>集計用!O14&amp;集計用!Q14&amp;集計用!S14</f>
        <v/>
      </c>
      <c r="BW21" s="75" t="str">
        <f>IF(HLOOKUP(BW$14,集計用!$4:$9998,マスター!$C21,FALSE)="","",HLOOKUP(BW$14,集計用!$4:$9998,マスター!$C21,FALSE))</f>
        <v/>
      </c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1"/>
      <c r="CW21" s="101"/>
      <c r="CX21" s="101"/>
      <c r="CY21" s="101"/>
      <c r="CZ21" s="101"/>
      <c r="DA21" s="101"/>
      <c r="DB21" s="101"/>
      <c r="DC21" s="101"/>
      <c r="DD21" s="102"/>
      <c r="DE21" s="102"/>
      <c r="DF21" s="102"/>
      <c r="DG21" s="102"/>
      <c r="DH21" s="102"/>
      <c r="DI21" s="102"/>
    </row>
    <row r="22" spans="2:113" ht="13.5" customHeight="1">
      <c r="C22" s="145">
        <v>13</v>
      </c>
      <c r="D22" s="91"/>
      <c r="E22" s="101"/>
      <c r="F22" s="101"/>
      <c r="G22" s="101"/>
      <c r="H22" s="89" t="str">
        <f>IF(HLOOKUP(H$14,集計用!$4:$9998,マスター!$C22,FALSE)="","",HLOOKUP(H$14,集計用!$4:$9998,マスター!$C22,FALSE))</f>
        <v/>
      </c>
      <c r="I22" s="75" t="str">
        <f>IF(HLOOKUP(I$14,集計用!$4:$9998,マスター!$C22,FALSE)="","",HLOOKUP(I$14,集計用!$4:$9998,マスター!$C22,FALSE))</f>
        <v/>
      </c>
      <c r="J22" s="75" t="str">
        <f>IF(HLOOKUP(J$14,集計用!$4:$9998,マスター!$C22,FALSE)="","",HLOOKUP(J$14,集計用!$4:$9998,マスター!$C22,FALSE))</f>
        <v/>
      </c>
      <c r="K22" s="101"/>
      <c r="L22" s="101"/>
      <c r="M22" s="101"/>
      <c r="N22" s="101"/>
      <c r="O22" s="75" t="str">
        <f>IF(HLOOKUP(O$14,集計用!$4:$9998,マスター!$C22,FALSE)="","",HLOOKUP(O$14,集計用!$4:$9998,マスター!$C22,FALSE))</f>
        <v/>
      </c>
      <c r="P22" s="101"/>
      <c r="Q22" s="101"/>
      <c r="R22" s="89" t="str">
        <f>IF(HLOOKUP(R$14,集計用!$4:$9998,マスター!$C22,FALSE)="","",HLOOKUP(R$14,集計用!$4:$9998,マスター!$C22,FALSE))</f>
        <v/>
      </c>
      <c r="S22" s="89" t="str">
        <f>IF(HLOOKUP(S$14,集計用!$4:$9998,マスター!$C22,FALSE)="","",HLOOKUP(S$14,集計用!$4:$9998,マスター!$C22,FALSE))</f>
        <v/>
      </c>
      <c r="T22" s="75" t="str">
        <f>IF(HLOOKUP(T$14,集計用!$4:$9998,マスター!$C22,FALSE)="","",HLOOKUP(T$14,集計用!$4:$9998,マスター!$C22,FALSE))</f>
        <v/>
      </c>
      <c r="U22" s="101"/>
      <c r="V22" s="101"/>
      <c r="W22" s="91"/>
      <c r="X22" s="101"/>
      <c r="Y22" s="101"/>
      <c r="Z22" s="75" t="str">
        <f>IF(HLOOKUP(Z$14,集計用!$4:$9998,マスター!$C22,FALSE)="","",HLOOKUP(Z$14,集計用!$4:$9998,マスター!$C22,FALSE))</f>
        <v/>
      </c>
      <c r="AA22" s="101"/>
      <c r="AB22" s="101"/>
      <c r="AC22" s="101"/>
      <c r="AD22" s="101"/>
      <c r="AE22" s="101"/>
      <c r="AF22" s="91"/>
      <c r="AG22" s="75" t="str">
        <f>IF(HLOOKUP(AG$14,集計用!$4:$9998,マスター!$C22,FALSE)="","",HLOOKUP(AG$14,集計用!$4:$9998,マスター!$C22,FALSE))</f>
        <v/>
      </c>
      <c r="AH22" s="75" t="str">
        <f>IF(HLOOKUP(AH$14,集計用!$4:$9998,マスター!$C22,FALSE)="","",HLOOKUP(AH$14,集計用!$4:$9998,マスター!$C22,FALSE))</f>
        <v/>
      </c>
      <c r="AI22" s="75" t="str">
        <f>IF(HLOOKUP(AI$14,集計用!$4:$9998,マスター!$C22,FALSE)="","",HLOOKUP(AI$14,集計用!$4:$9998,マスター!$C22,FALSE))</f>
        <v/>
      </c>
      <c r="AJ22" s="101"/>
      <c r="AK22" s="101"/>
      <c r="AL22" s="101"/>
      <c r="AM22" s="101"/>
      <c r="AN22" s="75" t="str">
        <f>IFERROR(集計用!N15&amp;集計用!P15&amp;集計用!R15,"")</f>
        <v/>
      </c>
      <c r="AO22" s="75" t="str">
        <f>IF(HLOOKUP(AO$14,集計用!$4:$9998,マスター!$C22,FALSE)="","",HLOOKUP(AO$14,集計用!$4:$9998,マスター!$C22,FALSE))</f>
        <v/>
      </c>
      <c r="AP22" s="89" t="str">
        <f>集計用!AN15&amp;集計用!AO15&amp;集計用!AP15&amp;集計用!AQ15&amp;集計用!AR15&amp;集計用!AS15</f>
        <v/>
      </c>
      <c r="AQ22" s="75" t="str">
        <f>IF(HLOOKUP(AQ$14,集計用!$4:$9998,マスター!$C22,FALSE)="","",HLOOKUP(AQ$14,集計用!$4:$9998,マスター!$C22,FALSE))</f>
        <v/>
      </c>
      <c r="AR22" s="75" t="str">
        <f>IF(HLOOKUP(AR$14,集計用!$4:$9998,マスター!$C22,FALSE)="","",HLOOKUP(AR$14,集計用!$4:$9998,マスター!$C22,FALSE))</f>
        <v/>
      </c>
      <c r="AS22" s="75" t="str">
        <f>IF(HLOOKUP(AS$14,集計用!$4:$9998,マスター!$C22,FALSE)="","",HLOOKUP(AS$14,集計用!$4:$9998,マスター!$C22,FALSE))</f>
        <v/>
      </c>
      <c r="AT22" s="75" t="str">
        <f>IF(HLOOKUP(AT$14,集計用!$4:$9998,マスター!$C22,FALSE)="","",HLOOKUP(AT$14,集計用!$4:$9998,マスター!$C22,FALSE))</f>
        <v/>
      </c>
      <c r="AU22" s="101"/>
      <c r="AV22" s="101"/>
      <c r="AW22" s="101"/>
      <c r="AX22" s="75" t="str">
        <f>IF(HLOOKUP(AX$14,集計用!$4:$9998,マスター!$C22,FALSE)="","",HLOOKUP(AX$14,集計用!$4:$9998,マスター!$C22,FALSE))</f>
        <v/>
      </c>
      <c r="AY22" s="75" t="str">
        <f>IF(HLOOKUP(AY$14,集計用!$4:$9998,マスター!$C22,FALSE)="","",HLOOKUP(AY$14,集計用!$4:$9998,マスター!$C22,FALSE))</f>
        <v/>
      </c>
      <c r="AZ22" s="102"/>
      <c r="BA22" s="102"/>
      <c r="BB22" s="102"/>
      <c r="BC22" s="102"/>
      <c r="BD22" s="102"/>
      <c r="BE22" s="102"/>
      <c r="BF22" s="102"/>
      <c r="BG22" s="102"/>
      <c r="BH22" s="112"/>
      <c r="BI22" s="112"/>
      <c r="BJ22" s="102"/>
      <c r="BK22" s="102"/>
      <c r="BL22" s="102"/>
      <c r="BM22" s="102"/>
      <c r="BN22" s="102"/>
      <c r="BO22" s="102"/>
      <c r="BP22" s="102"/>
      <c r="BQ22" s="102"/>
      <c r="BR22" s="75" t="str">
        <f>IF(HLOOKUP(BR$14,集計用!$4:$9998,マスター!$C22,FALSE)="","",HLOOKUP(BR$14,集計用!$4:$9998,マスター!$C22,FALSE))</f>
        <v/>
      </c>
      <c r="BS22" s="75" t="str">
        <f>IF(HLOOKUP(BS$14,集計用!$4:$9998,マスター!$C22,FALSE)="","",HLOOKUP(BS$14,集計用!$4:$9998,マスター!$C22,FALSE))</f>
        <v/>
      </c>
      <c r="BT22" s="75" t="str">
        <f>IF(HLOOKUP(BT$14,集計用!$4:$9998,マスター!$C22,FALSE)="","",HLOOKUP(BT$14,集計用!$4:$9998,マスター!$C22,FALSE))</f>
        <v/>
      </c>
      <c r="BU22" s="75" t="str">
        <f>IF(HLOOKUP(BU$14,集計用!$4:$9998,マスター!$C22,FALSE)="","",HLOOKUP(BU$14,集計用!$4:$9998,マスター!$C22,FALSE))</f>
        <v/>
      </c>
      <c r="BV22" s="75" t="str">
        <f>集計用!O15&amp;集計用!Q15&amp;集計用!S15</f>
        <v/>
      </c>
      <c r="BW22" s="75" t="str">
        <f>IF(HLOOKUP(BW$14,集計用!$4:$9998,マスター!$C22,FALSE)="","",HLOOKUP(BW$14,集計用!$4:$9998,マスター!$C22,FALSE))</f>
        <v/>
      </c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1"/>
      <c r="CW22" s="101"/>
      <c r="CX22" s="101"/>
      <c r="CY22" s="101"/>
      <c r="CZ22" s="101"/>
      <c r="DA22" s="101"/>
      <c r="DB22" s="101"/>
      <c r="DC22" s="101"/>
      <c r="DD22" s="102"/>
      <c r="DE22" s="102"/>
      <c r="DF22" s="102"/>
      <c r="DG22" s="102"/>
      <c r="DH22" s="102"/>
      <c r="DI22" s="102"/>
    </row>
    <row r="23" spans="2:113" ht="13.5" customHeight="1">
      <c r="C23" s="145">
        <v>14</v>
      </c>
      <c r="D23" s="91"/>
      <c r="E23" s="101"/>
      <c r="F23" s="101"/>
      <c r="G23" s="101"/>
      <c r="H23" s="89" t="str">
        <f>IF(HLOOKUP(H$14,集計用!$4:$9998,マスター!$C23,FALSE)="","",HLOOKUP(H$14,集計用!$4:$9998,マスター!$C23,FALSE))</f>
        <v/>
      </c>
      <c r="I23" s="75" t="str">
        <f>IF(HLOOKUP(I$14,集計用!$4:$9998,マスター!$C23,FALSE)="","",HLOOKUP(I$14,集計用!$4:$9998,マスター!$C23,FALSE))</f>
        <v/>
      </c>
      <c r="J23" s="75" t="str">
        <f>IF(HLOOKUP(J$14,集計用!$4:$9998,マスター!$C23,FALSE)="","",HLOOKUP(J$14,集計用!$4:$9998,マスター!$C23,FALSE))</f>
        <v/>
      </c>
      <c r="K23" s="101"/>
      <c r="L23" s="101"/>
      <c r="M23" s="101"/>
      <c r="N23" s="101"/>
      <c r="O23" s="75" t="str">
        <f>IF(HLOOKUP(O$14,集計用!$4:$9998,マスター!$C23,FALSE)="","",HLOOKUP(O$14,集計用!$4:$9998,マスター!$C23,FALSE))</f>
        <v/>
      </c>
      <c r="P23" s="101"/>
      <c r="Q23" s="101"/>
      <c r="R23" s="89" t="str">
        <f>IF(HLOOKUP(R$14,集計用!$4:$9998,マスター!$C23,FALSE)="","",HLOOKUP(R$14,集計用!$4:$9998,マスター!$C23,FALSE))</f>
        <v/>
      </c>
      <c r="S23" s="89" t="str">
        <f>IF(HLOOKUP(S$14,集計用!$4:$9998,マスター!$C23,FALSE)="","",HLOOKUP(S$14,集計用!$4:$9998,マスター!$C23,FALSE))</f>
        <v/>
      </c>
      <c r="T23" s="75" t="str">
        <f>IF(HLOOKUP(T$14,集計用!$4:$9998,マスター!$C23,FALSE)="","",HLOOKUP(T$14,集計用!$4:$9998,マスター!$C23,FALSE))</f>
        <v/>
      </c>
      <c r="U23" s="101"/>
      <c r="V23" s="101"/>
      <c r="W23" s="91"/>
      <c r="X23" s="101"/>
      <c r="Y23" s="101"/>
      <c r="Z23" s="75" t="str">
        <f>IF(HLOOKUP(Z$14,集計用!$4:$9998,マスター!$C23,FALSE)="","",HLOOKUP(Z$14,集計用!$4:$9998,マスター!$C23,FALSE))</f>
        <v/>
      </c>
      <c r="AA23" s="101"/>
      <c r="AB23" s="101"/>
      <c r="AC23" s="101"/>
      <c r="AD23" s="101"/>
      <c r="AE23" s="101"/>
      <c r="AF23" s="91"/>
      <c r="AG23" s="75" t="str">
        <f>IF(HLOOKUP(AG$14,集計用!$4:$9998,マスター!$C23,FALSE)="","",HLOOKUP(AG$14,集計用!$4:$9998,マスター!$C23,FALSE))</f>
        <v/>
      </c>
      <c r="AH23" s="75" t="str">
        <f>IF(HLOOKUP(AH$14,集計用!$4:$9998,マスター!$C23,FALSE)="","",HLOOKUP(AH$14,集計用!$4:$9998,マスター!$C23,FALSE))</f>
        <v/>
      </c>
      <c r="AI23" s="75" t="str">
        <f>IF(HLOOKUP(AI$14,集計用!$4:$9998,マスター!$C23,FALSE)="","",HLOOKUP(AI$14,集計用!$4:$9998,マスター!$C23,FALSE))</f>
        <v/>
      </c>
      <c r="AJ23" s="101"/>
      <c r="AK23" s="101"/>
      <c r="AL23" s="101"/>
      <c r="AM23" s="101"/>
      <c r="AN23" s="75" t="str">
        <f>IFERROR(集計用!N16&amp;集計用!P16&amp;集計用!R16,"")</f>
        <v/>
      </c>
      <c r="AO23" s="75" t="str">
        <f>IF(HLOOKUP(AO$14,集計用!$4:$9998,マスター!$C23,FALSE)="","",HLOOKUP(AO$14,集計用!$4:$9998,マスター!$C23,FALSE))</f>
        <v/>
      </c>
      <c r="AP23" s="89" t="str">
        <f>集計用!AN16&amp;集計用!AO16&amp;集計用!AP16&amp;集計用!AQ16&amp;集計用!AR16&amp;集計用!AS16</f>
        <v/>
      </c>
      <c r="AQ23" s="75" t="str">
        <f>IF(HLOOKUP(AQ$14,集計用!$4:$9998,マスター!$C23,FALSE)="","",HLOOKUP(AQ$14,集計用!$4:$9998,マスター!$C23,FALSE))</f>
        <v/>
      </c>
      <c r="AR23" s="75" t="str">
        <f>IF(HLOOKUP(AR$14,集計用!$4:$9998,マスター!$C23,FALSE)="","",HLOOKUP(AR$14,集計用!$4:$9998,マスター!$C23,FALSE))</f>
        <v/>
      </c>
      <c r="AS23" s="75" t="str">
        <f>IF(HLOOKUP(AS$14,集計用!$4:$9998,マスター!$C23,FALSE)="","",HLOOKUP(AS$14,集計用!$4:$9998,マスター!$C23,FALSE))</f>
        <v/>
      </c>
      <c r="AT23" s="75" t="str">
        <f>IF(HLOOKUP(AT$14,集計用!$4:$9998,マスター!$C23,FALSE)="","",HLOOKUP(AT$14,集計用!$4:$9998,マスター!$C23,FALSE))</f>
        <v/>
      </c>
      <c r="AU23" s="101"/>
      <c r="AV23" s="101"/>
      <c r="AW23" s="101"/>
      <c r="AX23" s="75" t="str">
        <f>IF(HLOOKUP(AX$14,集計用!$4:$9998,マスター!$C23,FALSE)="","",HLOOKUP(AX$14,集計用!$4:$9998,マスター!$C23,FALSE))</f>
        <v/>
      </c>
      <c r="AY23" s="75" t="str">
        <f>IF(HLOOKUP(AY$14,集計用!$4:$9998,マスター!$C23,FALSE)="","",HLOOKUP(AY$14,集計用!$4:$9998,マスター!$C23,FALSE))</f>
        <v/>
      </c>
      <c r="AZ23" s="102"/>
      <c r="BA23" s="102"/>
      <c r="BB23" s="102"/>
      <c r="BC23" s="102"/>
      <c r="BD23" s="102"/>
      <c r="BE23" s="102"/>
      <c r="BF23" s="102"/>
      <c r="BG23" s="102"/>
      <c r="BH23" s="112"/>
      <c r="BI23" s="112"/>
      <c r="BJ23" s="102"/>
      <c r="BK23" s="102"/>
      <c r="BL23" s="102"/>
      <c r="BM23" s="102"/>
      <c r="BN23" s="102"/>
      <c r="BO23" s="102"/>
      <c r="BP23" s="102"/>
      <c r="BQ23" s="102"/>
      <c r="BR23" s="75" t="str">
        <f>IF(HLOOKUP(BR$14,集計用!$4:$9998,マスター!$C23,FALSE)="","",HLOOKUP(BR$14,集計用!$4:$9998,マスター!$C23,FALSE))</f>
        <v/>
      </c>
      <c r="BS23" s="75" t="str">
        <f>IF(HLOOKUP(BS$14,集計用!$4:$9998,マスター!$C23,FALSE)="","",HLOOKUP(BS$14,集計用!$4:$9998,マスター!$C23,FALSE))</f>
        <v/>
      </c>
      <c r="BT23" s="75" t="str">
        <f>IF(HLOOKUP(BT$14,集計用!$4:$9998,マスター!$C23,FALSE)="","",HLOOKUP(BT$14,集計用!$4:$9998,マスター!$C23,FALSE))</f>
        <v/>
      </c>
      <c r="BU23" s="75" t="str">
        <f>IF(HLOOKUP(BU$14,集計用!$4:$9998,マスター!$C23,FALSE)="","",HLOOKUP(BU$14,集計用!$4:$9998,マスター!$C23,FALSE))</f>
        <v/>
      </c>
      <c r="BV23" s="75" t="str">
        <f>集計用!O16&amp;集計用!Q16&amp;集計用!S16</f>
        <v/>
      </c>
      <c r="BW23" s="75" t="str">
        <f>IF(HLOOKUP(BW$14,集計用!$4:$9998,マスター!$C23,FALSE)="","",HLOOKUP(BW$14,集計用!$4:$9998,マスター!$C23,FALSE))</f>
        <v/>
      </c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1"/>
      <c r="CW23" s="101"/>
      <c r="CX23" s="101"/>
      <c r="CY23" s="101"/>
      <c r="CZ23" s="101"/>
      <c r="DA23" s="101"/>
      <c r="DB23" s="101"/>
      <c r="DC23" s="101"/>
      <c r="DD23" s="102"/>
      <c r="DE23" s="102"/>
      <c r="DF23" s="102"/>
      <c r="DG23" s="102"/>
      <c r="DH23" s="102"/>
      <c r="DI23" s="102"/>
    </row>
    <row r="24" spans="2:113" ht="13.5" customHeight="1">
      <c r="C24" s="145">
        <v>15</v>
      </c>
      <c r="D24" s="91"/>
      <c r="E24" s="101"/>
      <c r="F24" s="101"/>
      <c r="G24" s="101"/>
      <c r="H24" s="89" t="str">
        <f>IF(HLOOKUP(H$14,集計用!$4:$9998,マスター!$C24,FALSE)="","",HLOOKUP(H$14,集計用!$4:$9998,マスター!$C24,FALSE))</f>
        <v/>
      </c>
      <c r="I24" s="75" t="str">
        <f>IF(HLOOKUP(I$14,集計用!$4:$9998,マスター!$C24,FALSE)="","",HLOOKUP(I$14,集計用!$4:$9998,マスター!$C24,FALSE))</f>
        <v/>
      </c>
      <c r="J24" s="75" t="str">
        <f>IF(HLOOKUP(J$14,集計用!$4:$9998,マスター!$C24,FALSE)="","",HLOOKUP(J$14,集計用!$4:$9998,マスター!$C24,FALSE))</f>
        <v/>
      </c>
      <c r="K24" s="101"/>
      <c r="L24" s="101"/>
      <c r="M24" s="101"/>
      <c r="N24" s="101"/>
      <c r="O24" s="75" t="str">
        <f>IF(HLOOKUP(O$14,集計用!$4:$9998,マスター!$C24,FALSE)="","",HLOOKUP(O$14,集計用!$4:$9998,マスター!$C24,FALSE))</f>
        <v/>
      </c>
      <c r="P24" s="101"/>
      <c r="Q24" s="101"/>
      <c r="R24" s="89" t="str">
        <f>IF(HLOOKUP(R$14,集計用!$4:$9998,マスター!$C24,FALSE)="","",HLOOKUP(R$14,集計用!$4:$9998,マスター!$C24,FALSE))</f>
        <v/>
      </c>
      <c r="S24" s="89" t="str">
        <f>IF(HLOOKUP(S$14,集計用!$4:$9998,マスター!$C24,FALSE)="","",HLOOKUP(S$14,集計用!$4:$9998,マスター!$C24,FALSE))</f>
        <v/>
      </c>
      <c r="T24" s="75" t="str">
        <f>IF(HLOOKUP(T$14,集計用!$4:$9998,マスター!$C24,FALSE)="","",HLOOKUP(T$14,集計用!$4:$9998,マスター!$C24,FALSE))</f>
        <v/>
      </c>
      <c r="U24" s="101"/>
      <c r="V24" s="101"/>
      <c r="W24" s="91"/>
      <c r="X24" s="101"/>
      <c r="Y24" s="101"/>
      <c r="Z24" s="75" t="str">
        <f>IF(HLOOKUP(Z$14,集計用!$4:$9998,マスター!$C24,FALSE)="","",HLOOKUP(Z$14,集計用!$4:$9998,マスター!$C24,FALSE))</f>
        <v/>
      </c>
      <c r="AA24" s="101"/>
      <c r="AB24" s="101"/>
      <c r="AC24" s="101"/>
      <c r="AD24" s="101"/>
      <c r="AE24" s="101"/>
      <c r="AF24" s="91"/>
      <c r="AG24" s="75" t="str">
        <f>IF(HLOOKUP(AG$14,集計用!$4:$9998,マスター!$C24,FALSE)="","",HLOOKUP(AG$14,集計用!$4:$9998,マスター!$C24,FALSE))</f>
        <v/>
      </c>
      <c r="AH24" s="75" t="str">
        <f>IF(HLOOKUP(AH$14,集計用!$4:$9998,マスター!$C24,FALSE)="","",HLOOKUP(AH$14,集計用!$4:$9998,マスター!$C24,FALSE))</f>
        <v/>
      </c>
      <c r="AI24" s="75" t="str">
        <f>IF(HLOOKUP(AI$14,集計用!$4:$9998,マスター!$C24,FALSE)="","",HLOOKUP(AI$14,集計用!$4:$9998,マスター!$C24,FALSE))</f>
        <v/>
      </c>
      <c r="AJ24" s="101"/>
      <c r="AK24" s="101"/>
      <c r="AL24" s="101"/>
      <c r="AM24" s="101"/>
      <c r="AN24" s="75" t="str">
        <f>IFERROR(集計用!N17&amp;集計用!P17&amp;集計用!R17,"")</f>
        <v/>
      </c>
      <c r="AO24" s="75" t="str">
        <f>IF(HLOOKUP(AO$14,集計用!$4:$9998,マスター!$C24,FALSE)="","",HLOOKUP(AO$14,集計用!$4:$9998,マスター!$C24,FALSE))</f>
        <v/>
      </c>
      <c r="AP24" s="89" t="str">
        <f>集計用!AN17&amp;集計用!AO17&amp;集計用!AP17&amp;集計用!AQ17&amp;集計用!AR17&amp;集計用!AS17</f>
        <v/>
      </c>
      <c r="AQ24" s="75" t="str">
        <f>IF(HLOOKUP(AQ$14,集計用!$4:$9998,マスター!$C24,FALSE)="","",HLOOKUP(AQ$14,集計用!$4:$9998,マスター!$C24,FALSE))</f>
        <v/>
      </c>
      <c r="AR24" s="75" t="str">
        <f>IF(HLOOKUP(AR$14,集計用!$4:$9998,マスター!$C24,FALSE)="","",HLOOKUP(AR$14,集計用!$4:$9998,マスター!$C24,FALSE))</f>
        <v/>
      </c>
      <c r="AS24" s="75" t="str">
        <f>IF(HLOOKUP(AS$14,集計用!$4:$9998,マスター!$C24,FALSE)="","",HLOOKUP(AS$14,集計用!$4:$9998,マスター!$C24,FALSE))</f>
        <v/>
      </c>
      <c r="AT24" s="75" t="str">
        <f>IF(HLOOKUP(AT$14,集計用!$4:$9998,マスター!$C24,FALSE)="","",HLOOKUP(AT$14,集計用!$4:$9998,マスター!$C24,FALSE))</f>
        <v/>
      </c>
      <c r="AU24" s="101"/>
      <c r="AV24" s="101"/>
      <c r="AW24" s="101"/>
      <c r="AX24" s="75" t="str">
        <f>IF(HLOOKUP(AX$14,集計用!$4:$9998,マスター!$C24,FALSE)="","",HLOOKUP(AX$14,集計用!$4:$9998,マスター!$C24,FALSE))</f>
        <v/>
      </c>
      <c r="AY24" s="75" t="str">
        <f>IF(HLOOKUP(AY$14,集計用!$4:$9998,マスター!$C24,FALSE)="","",HLOOKUP(AY$14,集計用!$4:$9998,マスター!$C24,FALSE))</f>
        <v/>
      </c>
      <c r="AZ24" s="102"/>
      <c r="BA24" s="102"/>
      <c r="BB24" s="102"/>
      <c r="BC24" s="102"/>
      <c r="BD24" s="102"/>
      <c r="BE24" s="102"/>
      <c r="BF24" s="102"/>
      <c r="BG24" s="102"/>
      <c r="BH24" s="112"/>
      <c r="BI24" s="112"/>
      <c r="BJ24" s="102"/>
      <c r="BK24" s="102"/>
      <c r="BL24" s="102"/>
      <c r="BM24" s="102"/>
      <c r="BN24" s="102"/>
      <c r="BO24" s="102"/>
      <c r="BP24" s="102"/>
      <c r="BQ24" s="102"/>
      <c r="BR24" s="75" t="str">
        <f>IF(HLOOKUP(BR$14,集計用!$4:$9998,マスター!$C24,FALSE)="","",HLOOKUP(BR$14,集計用!$4:$9998,マスター!$C24,FALSE))</f>
        <v/>
      </c>
      <c r="BS24" s="75" t="str">
        <f>IF(HLOOKUP(BS$14,集計用!$4:$9998,マスター!$C24,FALSE)="","",HLOOKUP(BS$14,集計用!$4:$9998,マスター!$C24,FALSE))</f>
        <v/>
      </c>
      <c r="BT24" s="75" t="str">
        <f>IF(HLOOKUP(BT$14,集計用!$4:$9998,マスター!$C24,FALSE)="","",HLOOKUP(BT$14,集計用!$4:$9998,マスター!$C24,FALSE))</f>
        <v/>
      </c>
      <c r="BU24" s="75" t="str">
        <f>IF(HLOOKUP(BU$14,集計用!$4:$9998,マスター!$C24,FALSE)="","",HLOOKUP(BU$14,集計用!$4:$9998,マスター!$C24,FALSE))</f>
        <v/>
      </c>
      <c r="BV24" s="75" t="str">
        <f>集計用!O17&amp;集計用!Q17&amp;集計用!S17</f>
        <v/>
      </c>
      <c r="BW24" s="75" t="str">
        <f>IF(HLOOKUP(BW$14,集計用!$4:$9998,マスター!$C24,FALSE)="","",HLOOKUP(BW$14,集計用!$4:$9998,マスター!$C24,FALSE))</f>
        <v/>
      </c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1"/>
      <c r="CW24" s="101"/>
      <c r="CX24" s="101"/>
      <c r="CY24" s="101"/>
      <c r="CZ24" s="101"/>
      <c r="DA24" s="101"/>
      <c r="DB24" s="101"/>
      <c r="DC24" s="101"/>
      <c r="DD24" s="102"/>
      <c r="DE24" s="102"/>
      <c r="DF24" s="102"/>
      <c r="DG24" s="102"/>
      <c r="DH24" s="102"/>
      <c r="DI24" s="102"/>
    </row>
    <row r="25" spans="2:113" ht="13.5" customHeight="1">
      <c r="C25" s="145">
        <v>16</v>
      </c>
      <c r="D25" s="91"/>
      <c r="E25" s="101"/>
      <c r="F25" s="101"/>
      <c r="G25" s="101"/>
      <c r="H25" s="89" t="str">
        <f>IF(HLOOKUP(H$14,集計用!$4:$9998,マスター!$C25,FALSE)="","",HLOOKUP(H$14,集計用!$4:$9998,マスター!$C25,FALSE))</f>
        <v/>
      </c>
      <c r="I25" s="75" t="str">
        <f>IF(HLOOKUP(I$14,集計用!$4:$9998,マスター!$C25,FALSE)="","",HLOOKUP(I$14,集計用!$4:$9998,マスター!$C25,FALSE))</f>
        <v/>
      </c>
      <c r="J25" s="75" t="str">
        <f>IF(HLOOKUP(J$14,集計用!$4:$9998,マスター!$C25,FALSE)="","",HLOOKUP(J$14,集計用!$4:$9998,マスター!$C25,FALSE))</f>
        <v/>
      </c>
      <c r="K25" s="101"/>
      <c r="L25" s="101"/>
      <c r="M25" s="101"/>
      <c r="N25" s="101"/>
      <c r="O25" s="75" t="str">
        <f>IF(HLOOKUP(O$14,集計用!$4:$9998,マスター!$C25,FALSE)="","",HLOOKUP(O$14,集計用!$4:$9998,マスター!$C25,FALSE))</f>
        <v/>
      </c>
      <c r="P25" s="101"/>
      <c r="Q25" s="101"/>
      <c r="R25" s="89" t="str">
        <f>IF(HLOOKUP(R$14,集計用!$4:$9998,マスター!$C25,FALSE)="","",HLOOKUP(R$14,集計用!$4:$9998,マスター!$C25,FALSE))</f>
        <v/>
      </c>
      <c r="S25" s="89" t="str">
        <f>IF(HLOOKUP(S$14,集計用!$4:$9998,マスター!$C25,FALSE)="","",HLOOKUP(S$14,集計用!$4:$9998,マスター!$C25,FALSE))</f>
        <v/>
      </c>
      <c r="T25" s="75" t="str">
        <f>IF(HLOOKUP(T$14,集計用!$4:$9998,マスター!$C25,FALSE)="","",HLOOKUP(T$14,集計用!$4:$9998,マスター!$C25,FALSE))</f>
        <v/>
      </c>
      <c r="U25" s="101"/>
      <c r="V25" s="101"/>
      <c r="W25" s="91"/>
      <c r="X25" s="101"/>
      <c r="Y25" s="101"/>
      <c r="Z25" s="75" t="str">
        <f>IF(HLOOKUP(Z$14,集計用!$4:$9998,マスター!$C25,FALSE)="","",HLOOKUP(Z$14,集計用!$4:$9998,マスター!$C25,FALSE))</f>
        <v/>
      </c>
      <c r="AA25" s="101"/>
      <c r="AB25" s="101"/>
      <c r="AC25" s="101"/>
      <c r="AD25" s="101"/>
      <c r="AE25" s="101"/>
      <c r="AF25" s="91"/>
      <c r="AG25" s="75" t="str">
        <f>IF(HLOOKUP(AG$14,集計用!$4:$9998,マスター!$C25,FALSE)="","",HLOOKUP(AG$14,集計用!$4:$9998,マスター!$C25,FALSE))</f>
        <v/>
      </c>
      <c r="AH25" s="75" t="str">
        <f>IF(HLOOKUP(AH$14,集計用!$4:$9998,マスター!$C25,FALSE)="","",HLOOKUP(AH$14,集計用!$4:$9998,マスター!$C25,FALSE))</f>
        <v/>
      </c>
      <c r="AI25" s="75" t="str">
        <f>IF(HLOOKUP(AI$14,集計用!$4:$9998,マスター!$C25,FALSE)="","",HLOOKUP(AI$14,集計用!$4:$9998,マスター!$C25,FALSE))</f>
        <v/>
      </c>
      <c r="AJ25" s="101"/>
      <c r="AK25" s="101"/>
      <c r="AL25" s="101"/>
      <c r="AM25" s="101"/>
      <c r="AN25" s="75" t="str">
        <f>IFERROR(集計用!N18&amp;集計用!P18&amp;集計用!R18,"")</f>
        <v/>
      </c>
      <c r="AO25" s="75" t="str">
        <f>IF(HLOOKUP(AO$14,集計用!$4:$9998,マスター!$C25,FALSE)="","",HLOOKUP(AO$14,集計用!$4:$9998,マスター!$C25,FALSE))</f>
        <v/>
      </c>
      <c r="AP25" s="89" t="str">
        <f>集計用!AN18&amp;集計用!AO18&amp;集計用!AP18&amp;集計用!AQ18&amp;集計用!AR18&amp;集計用!AS18</f>
        <v/>
      </c>
      <c r="AQ25" s="75" t="str">
        <f>IF(HLOOKUP(AQ$14,集計用!$4:$9998,マスター!$C25,FALSE)="","",HLOOKUP(AQ$14,集計用!$4:$9998,マスター!$C25,FALSE))</f>
        <v/>
      </c>
      <c r="AR25" s="75" t="str">
        <f>IF(HLOOKUP(AR$14,集計用!$4:$9998,マスター!$C25,FALSE)="","",HLOOKUP(AR$14,集計用!$4:$9998,マスター!$C25,FALSE))</f>
        <v/>
      </c>
      <c r="AS25" s="75" t="str">
        <f>IF(HLOOKUP(AS$14,集計用!$4:$9998,マスター!$C25,FALSE)="","",HLOOKUP(AS$14,集計用!$4:$9998,マスター!$C25,FALSE))</f>
        <v/>
      </c>
      <c r="AT25" s="75" t="str">
        <f>IF(HLOOKUP(AT$14,集計用!$4:$9998,マスター!$C25,FALSE)="","",HLOOKUP(AT$14,集計用!$4:$9998,マスター!$C25,FALSE))</f>
        <v/>
      </c>
      <c r="AU25" s="101"/>
      <c r="AV25" s="101"/>
      <c r="AW25" s="101"/>
      <c r="AX25" s="75" t="str">
        <f>IF(HLOOKUP(AX$14,集計用!$4:$9998,マスター!$C25,FALSE)="","",HLOOKUP(AX$14,集計用!$4:$9998,マスター!$C25,FALSE))</f>
        <v/>
      </c>
      <c r="AY25" s="75" t="str">
        <f>IF(HLOOKUP(AY$14,集計用!$4:$9998,マスター!$C25,FALSE)="","",HLOOKUP(AY$14,集計用!$4:$9998,マスター!$C25,FALSE))</f>
        <v/>
      </c>
      <c r="AZ25" s="102"/>
      <c r="BA25" s="102"/>
      <c r="BB25" s="102"/>
      <c r="BC25" s="102"/>
      <c r="BD25" s="102"/>
      <c r="BE25" s="102"/>
      <c r="BF25" s="102"/>
      <c r="BG25" s="102"/>
      <c r="BH25" s="112"/>
      <c r="BI25" s="112"/>
      <c r="BJ25" s="102"/>
      <c r="BK25" s="102"/>
      <c r="BL25" s="102"/>
      <c r="BM25" s="102"/>
      <c r="BN25" s="102"/>
      <c r="BO25" s="102"/>
      <c r="BP25" s="102"/>
      <c r="BQ25" s="102"/>
      <c r="BR25" s="75" t="str">
        <f>IF(HLOOKUP(BR$14,集計用!$4:$9998,マスター!$C25,FALSE)="","",HLOOKUP(BR$14,集計用!$4:$9998,マスター!$C25,FALSE))</f>
        <v/>
      </c>
      <c r="BS25" s="75" t="str">
        <f>IF(HLOOKUP(BS$14,集計用!$4:$9998,マスター!$C25,FALSE)="","",HLOOKUP(BS$14,集計用!$4:$9998,マスター!$C25,FALSE))</f>
        <v/>
      </c>
      <c r="BT25" s="75" t="str">
        <f>IF(HLOOKUP(BT$14,集計用!$4:$9998,マスター!$C25,FALSE)="","",HLOOKUP(BT$14,集計用!$4:$9998,マスター!$C25,FALSE))</f>
        <v/>
      </c>
      <c r="BU25" s="75" t="str">
        <f>IF(HLOOKUP(BU$14,集計用!$4:$9998,マスター!$C25,FALSE)="","",HLOOKUP(BU$14,集計用!$4:$9998,マスター!$C25,FALSE))</f>
        <v/>
      </c>
      <c r="BV25" s="75" t="str">
        <f>集計用!O18&amp;集計用!Q18&amp;集計用!S18</f>
        <v/>
      </c>
      <c r="BW25" s="75" t="str">
        <f>IF(HLOOKUP(BW$14,集計用!$4:$9998,マスター!$C25,FALSE)="","",HLOOKUP(BW$14,集計用!$4:$9998,マスター!$C25,FALSE))</f>
        <v/>
      </c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1"/>
      <c r="CW25" s="101"/>
      <c r="CX25" s="101"/>
      <c r="CY25" s="101"/>
      <c r="CZ25" s="101"/>
      <c r="DA25" s="101"/>
      <c r="DB25" s="101"/>
      <c r="DC25" s="101"/>
      <c r="DD25" s="102"/>
      <c r="DE25" s="102"/>
      <c r="DF25" s="102"/>
      <c r="DG25" s="102"/>
      <c r="DH25" s="102"/>
      <c r="DI25" s="102"/>
    </row>
    <row r="26" spans="2:113" ht="13.5" customHeight="1">
      <c r="C26" s="145">
        <v>17</v>
      </c>
      <c r="D26" s="91"/>
      <c r="E26" s="101"/>
      <c r="F26" s="101"/>
      <c r="G26" s="101"/>
      <c r="H26" s="89" t="str">
        <f>IF(HLOOKUP(H$14,集計用!$4:$9998,マスター!$C26,FALSE)="","",HLOOKUP(H$14,集計用!$4:$9998,マスター!$C26,FALSE))</f>
        <v/>
      </c>
      <c r="I26" s="75" t="str">
        <f>IF(HLOOKUP(I$14,集計用!$4:$9998,マスター!$C26,FALSE)="","",HLOOKUP(I$14,集計用!$4:$9998,マスター!$C26,FALSE))</f>
        <v/>
      </c>
      <c r="J26" s="75" t="str">
        <f>IF(HLOOKUP(J$14,集計用!$4:$9998,マスター!$C26,FALSE)="","",HLOOKUP(J$14,集計用!$4:$9998,マスター!$C26,FALSE))</f>
        <v/>
      </c>
      <c r="K26" s="101"/>
      <c r="L26" s="101"/>
      <c r="M26" s="101"/>
      <c r="N26" s="101"/>
      <c r="O26" s="75" t="str">
        <f>IF(HLOOKUP(O$14,集計用!$4:$9998,マスター!$C26,FALSE)="","",HLOOKUP(O$14,集計用!$4:$9998,マスター!$C26,FALSE))</f>
        <v/>
      </c>
      <c r="P26" s="101"/>
      <c r="Q26" s="101"/>
      <c r="R26" s="89" t="str">
        <f>IF(HLOOKUP(R$14,集計用!$4:$9998,マスター!$C26,FALSE)="","",HLOOKUP(R$14,集計用!$4:$9998,マスター!$C26,FALSE))</f>
        <v/>
      </c>
      <c r="S26" s="89" t="str">
        <f>IF(HLOOKUP(S$14,集計用!$4:$9998,マスター!$C26,FALSE)="","",HLOOKUP(S$14,集計用!$4:$9998,マスター!$C26,FALSE))</f>
        <v/>
      </c>
      <c r="T26" s="75" t="str">
        <f>IF(HLOOKUP(T$14,集計用!$4:$9998,マスター!$C26,FALSE)="","",HLOOKUP(T$14,集計用!$4:$9998,マスター!$C26,FALSE))</f>
        <v/>
      </c>
      <c r="U26" s="101"/>
      <c r="V26" s="101"/>
      <c r="W26" s="91"/>
      <c r="X26" s="101"/>
      <c r="Y26" s="101"/>
      <c r="Z26" s="75" t="str">
        <f>IF(HLOOKUP(Z$14,集計用!$4:$9998,マスター!$C26,FALSE)="","",HLOOKUP(Z$14,集計用!$4:$9998,マスター!$C26,FALSE))</f>
        <v/>
      </c>
      <c r="AA26" s="101"/>
      <c r="AB26" s="101"/>
      <c r="AC26" s="101"/>
      <c r="AD26" s="101"/>
      <c r="AE26" s="101"/>
      <c r="AF26" s="91"/>
      <c r="AG26" s="75" t="str">
        <f>IF(HLOOKUP(AG$14,集計用!$4:$9998,マスター!$C26,FALSE)="","",HLOOKUP(AG$14,集計用!$4:$9998,マスター!$C26,FALSE))</f>
        <v/>
      </c>
      <c r="AH26" s="75" t="str">
        <f>IF(HLOOKUP(AH$14,集計用!$4:$9998,マスター!$C26,FALSE)="","",HLOOKUP(AH$14,集計用!$4:$9998,マスター!$C26,FALSE))</f>
        <v/>
      </c>
      <c r="AI26" s="75" t="str">
        <f>IF(HLOOKUP(AI$14,集計用!$4:$9998,マスター!$C26,FALSE)="","",HLOOKUP(AI$14,集計用!$4:$9998,マスター!$C26,FALSE))</f>
        <v/>
      </c>
      <c r="AJ26" s="101"/>
      <c r="AK26" s="101"/>
      <c r="AL26" s="101"/>
      <c r="AM26" s="101"/>
      <c r="AN26" s="75" t="str">
        <f>IFERROR(集計用!N19&amp;集計用!P19&amp;集計用!R19,"")</f>
        <v/>
      </c>
      <c r="AO26" s="75" t="str">
        <f>IF(HLOOKUP(AO$14,集計用!$4:$9998,マスター!$C26,FALSE)="","",HLOOKUP(AO$14,集計用!$4:$9998,マスター!$C26,FALSE))</f>
        <v/>
      </c>
      <c r="AP26" s="89" t="str">
        <f>集計用!AN19&amp;集計用!AO19&amp;集計用!AP19&amp;集計用!AQ19&amp;集計用!AR19&amp;集計用!AS19</f>
        <v/>
      </c>
      <c r="AQ26" s="75" t="str">
        <f>IF(HLOOKUP(AQ$14,集計用!$4:$9998,マスター!$C26,FALSE)="","",HLOOKUP(AQ$14,集計用!$4:$9998,マスター!$C26,FALSE))</f>
        <v/>
      </c>
      <c r="AR26" s="75" t="str">
        <f>IF(HLOOKUP(AR$14,集計用!$4:$9998,マスター!$C26,FALSE)="","",HLOOKUP(AR$14,集計用!$4:$9998,マスター!$C26,FALSE))</f>
        <v/>
      </c>
      <c r="AS26" s="75" t="str">
        <f>IF(HLOOKUP(AS$14,集計用!$4:$9998,マスター!$C26,FALSE)="","",HLOOKUP(AS$14,集計用!$4:$9998,マスター!$C26,FALSE))</f>
        <v/>
      </c>
      <c r="AT26" s="75" t="str">
        <f>IF(HLOOKUP(AT$14,集計用!$4:$9998,マスター!$C26,FALSE)="","",HLOOKUP(AT$14,集計用!$4:$9998,マスター!$C26,FALSE))</f>
        <v/>
      </c>
      <c r="AU26" s="101"/>
      <c r="AV26" s="101"/>
      <c r="AW26" s="101"/>
      <c r="AX26" s="75" t="str">
        <f>IF(HLOOKUP(AX$14,集計用!$4:$9998,マスター!$C26,FALSE)="","",HLOOKUP(AX$14,集計用!$4:$9998,マスター!$C26,FALSE))</f>
        <v/>
      </c>
      <c r="AY26" s="75" t="str">
        <f>IF(HLOOKUP(AY$14,集計用!$4:$9998,マスター!$C26,FALSE)="","",HLOOKUP(AY$14,集計用!$4:$9998,マスター!$C26,FALSE))</f>
        <v/>
      </c>
      <c r="AZ26" s="102"/>
      <c r="BA26" s="102"/>
      <c r="BB26" s="102"/>
      <c r="BC26" s="102"/>
      <c r="BD26" s="102"/>
      <c r="BE26" s="102"/>
      <c r="BF26" s="102"/>
      <c r="BG26" s="102"/>
      <c r="BH26" s="112"/>
      <c r="BI26" s="112"/>
      <c r="BJ26" s="102"/>
      <c r="BK26" s="102"/>
      <c r="BL26" s="102"/>
      <c r="BM26" s="102"/>
      <c r="BN26" s="102"/>
      <c r="BO26" s="102"/>
      <c r="BP26" s="102"/>
      <c r="BQ26" s="102"/>
      <c r="BR26" s="75" t="str">
        <f>IF(HLOOKUP(BR$14,集計用!$4:$9998,マスター!$C26,FALSE)="","",HLOOKUP(BR$14,集計用!$4:$9998,マスター!$C26,FALSE))</f>
        <v/>
      </c>
      <c r="BS26" s="75" t="str">
        <f>IF(HLOOKUP(BS$14,集計用!$4:$9998,マスター!$C26,FALSE)="","",HLOOKUP(BS$14,集計用!$4:$9998,マスター!$C26,FALSE))</f>
        <v/>
      </c>
      <c r="BT26" s="75" t="str">
        <f>IF(HLOOKUP(BT$14,集計用!$4:$9998,マスター!$C26,FALSE)="","",HLOOKUP(BT$14,集計用!$4:$9998,マスター!$C26,FALSE))</f>
        <v/>
      </c>
      <c r="BU26" s="75" t="str">
        <f>IF(HLOOKUP(BU$14,集計用!$4:$9998,マスター!$C26,FALSE)="","",HLOOKUP(BU$14,集計用!$4:$9998,マスター!$C26,FALSE))</f>
        <v/>
      </c>
      <c r="BV26" s="75" t="str">
        <f>集計用!O19&amp;集計用!Q19&amp;集計用!S19</f>
        <v/>
      </c>
      <c r="BW26" s="75" t="str">
        <f>IF(HLOOKUP(BW$14,集計用!$4:$9998,マスター!$C26,FALSE)="","",HLOOKUP(BW$14,集計用!$4:$9998,マスター!$C26,FALSE))</f>
        <v/>
      </c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1"/>
      <c r="CW26" s="101"/>
      <c r="CX26" s="101"/>
      <c r="CY26" s="101"/>
      <c r="CZ26" s="101"/>
      <c r="DA26" s="101"/>
      <c r="DB26" s="101"/>
      <c r="DC26" s="101"/>
      <c r="DD26" s="102"/>
      <c r="DE26" s="102"/>
      <c r="DF26" s="102"/>
      <c r="DG26" s="102"/>
      <c r="DH26" s="102"/>
      <c r="DI26" s="102"/>
    </row>
    <row r="27" spans="2:113" ht="13.5" customHeight="1">
      <c r="C27" s="145">
        <v>18</v>
      </c>
      <c r="D27" s="91"/>
      <c r="E27" s="101"/>
      <c r="F27" s="101"/>
      <c r="G27" s="101"/>
      <c r="H27" s="89" t="str">
        <f>IF(HLOOKUP(H$14,集計用!$4:$9998,マスター!$C27,FALSE)="","",HLOOKUP(H$14,集計用!$4:$9998,マスター!$C27,FALSE))</f>
        <v/>
      </c>
      <c r="I27" s="75" t="str">
        <f>IF(HLOOKUP(I$14,集計用!$4:$9998,マスター!$C27,FALSE)="","",HLOOKUP(I$14,集計用!$4:$9998,マスター!$C27,FALSE))</f>
        <v/>
      </c>
      <c r="J27" s="75" t="str">
        <f>IF(HLOOKUP(J$14,集計用!$4:$9998,マスター!$C27,FALSE)="","",HLOOKUP(J$14,集計用!$4:$9998,マスター!$C27,FALSE))</f>
        <v/>
      </c>
      <c r="K27" s="101"/>
      <c r="L27" s="101"/>
      <c r="M27" s="101"/>
      <c r="N27" s="101"/>
      <c r="O27" s="75" t="str">
        <f>IF(HLOOKUP(O$14,集計用!$4:$9998,マスター!$C27,FALSE)="","",HLOOKUP(O$14,集計用!$4:$9998,マスター!$C27,FALSE))</f>
        <v/>
      </c>
      <c r="P27" s="101"/>
      <c r="Q27" s="101"/>
      <c r="R27" s="89" t="str">
        <f>IF(HLOOKUP(R$14,集計用!$4:$9998,マスター!$C27,FALSE)="","",HLOOKUP(R$14,集計用!$4:$9998,マスター!$C27,FALSE))</f>
        <v/>
      </c>
      <c r="S27" s="89" t="str">
        <f>IF(HLOOKUP(S$14,集計用!$4:$9998,マスター!$C27,FALSE)="","",HLOOKUP(S$14,集計用!$4:$9998,マスター!$C27,FALSE))</f>
        <v/>
      </c>
      <c r="T27" s="75" t="str">
        <f>IF(HLOOKUP(T$14,集計用!$4:$9998,マスター!$C27,FALSE)="","",HLOOKUP(T$14,集計用!$4:$9998,マスター!$C27,FALSE))</f>
        <v/>
      </c>
      <c r="U27" s="101"/>
      <c r="V27" s="101"/>
      <c r="W27" s="91"/>
      <c r="X27" s="101"/>
      <c r="Y27" s="101"/>
      <c r="Z27" s="75" t="str">
        <f>IF(HLOOKUP(Z$14,集計用!$4:$9998,マスター!$C27,FALSE)="","",HLOOKUP(Z$14,集計用!$4:$9998,マスター!$C27,FALSE))</f>
        <v/>
      </c>
      <c r="AA27" s="101"/>
      <c r="AB27" s="101"/>
      <c r="AC27" s="101"/>
      <c r="AD27" s="101"/>
      <c r="AE27" s="101"/>
      <c r="AF27" s="91"/>
      <c r="AG27" s="75" t="str">
        <f>IF(HLOOKUP(AG$14,集計用!$4:$9998,マスター!$C27,FALSE)="","",HLOOKUP(AG$14,集計用!$4:$9998,マスター!$C27,FALSE))</f>
        <v/>
      </c>
      <c r="AH27" s="75" t="str">
        <f>IF(HLOOKUP(AH$14,集計用!$4:$9998,マスター!$C27,FALSE)="","",HLOOKUP(AH$14,集計用!$4:$9998,マスター!$C27,FALSE))</f>
        <v/>
      </c>
      <c r="AI27" s="75" t="str">
        <f>IF(HLOOKUP(AI$14,集計用!$4:$9998,マスター!$C27,FALSE)="","",HLOOKUP(AI$14,集計用!$4:$9998,マスター!$C27,FALSE))</f>
        <v/>
      </c>
      <c r="AJ27" s="101"/>
      <c r="AK27" s="101"/>
      <c r="AL27" s="101"/>
      <c r="AM27" s="101"/>
      <c r="AN27" s="75" t="str">
        <f>IFERROR(集計用!N20&amp;集計用!P20&amp;集計用!R20,"")</f>
        <v/>
      </c>
      <c r="AO27" s="75" t="str">
        <f>IF(HLOOKUP(AO$14,集計用!$4:$9998,マスター!$C27,FALSE)="","",HLOOKUP(AO$14,集計用!$4:$9998,マスター!$C27,FALSE))</f>
        <v/>
      </c>
      <c r="AP27" s="89" t="str">
        <f>集計用!AN20&amp;集計用!AO20&amp;集計用!AP20&amp;集計用!AQ20&amp;集計用!AR20&amp;集計用!AS20</f>
        <v/>
      </c>
      <c r="AQ27" s="75" t="str">
        <f>IF(HLOOKUP(AQ$14,集計用!$4:$9998,マスター!$C27,FALSE)="","",HLOOKUP(AQ$14,集計用!$4:$9998,マスター!$C27,FALSE))</f>
        <v/>
      </c>
      <c r="AR27" s="75" t="str">
        <f>IF(HLOOKUP(AR$14,集計用!$4:$9998,マスター!$C27,FALSE)="","",HLOOKUP(AR$14,集計用!$4:$9998,マスター!$C27,FALSE))</f>
        <v/>
      </c>
      <c r="AS27" s="75" t="str">
        <f>IF(HLOOKUP(AS$14,集計用!$4:$9998,マスター!$C27,FALSE)="","",HLOOKUP(AS$14,集計用!$4:$9998,マスター!$C27,FALSE))</f>
        <v/>
      </c>
      <c r="AT27" s="75" t="str">
        <f>IF(HLOOKUP(AT$14,集計用!$4:$9998,マスター!$C27,FALSE)="","",HLOOKUP(AT$14,集計用!$4:$9998,マスター!$C27,FALSE))</f>
        <v/>
      </c>
      <c r="AU27" s="101"/>
      <c r="AV27" s="101"/>
      <c r="AW27" s="101"/>
      <c r="AX27" s="75" t="str">
        <f>IF(HLOOKUP(AX$14,集計用!$4:$9998,マスター!$C27,FALSE)="","",HLOOKUP(AX$14,集計用!$4:$9998,マスター!$C27,FALSE))</f>
        <v/>
      </c>
      <c r="AY27" s="75" t="str">
        <f>IF(HLOOKUP(AY$14,集計用!$4:$9998,マスター!$C27,FALSE)="","",HLOOKUP(AY$14,集計用!$4:$9998,マスター!$C27,FALSE))</f>
        <v/>
      </c>
      <c r="AZ27" s="102"/>
      <c r="BA27" s="102"/>
      <c r="BB27" s="102"/>
      <c r="BC27" s="102"/>
      <c r="BD27" s="102"/>
      <c r="BE27" s="102"/>
      <c r="BF27" s="102"/>
      <c r="BG27" s="102"/>
      <c r="BH27" s="112"/>
      <c r="BI27" s="112"/>
      <c r="BJ27" s="102"/>
      <c r="BK27" s="102"/>
      <c r="BL27" s="102"/>
      <c r="BM27" s="102"/>
      <c r="BN27" s="102"/>
      <c r="BO27" s="102"/>
      <c r="BP27" s="102"/>
      <c r="BQ27" s="102"/>
      <c r="BR27" s="75" t="str">
        <f>IF(HLOOKUP(BR$14,集計用!$4:$9998,マスター!$C27,FALSE)="","",HLOOKUP(BR$14,集計用!$4:$9998,マスター!$C27,FALSE))</f>
        <v/>
      </c>
      <c r="BS27" s="75" t="str">
        <f>IF(HLOOKUP(BS$14,集計用!$4:$9998,マスター!$C27,FALSE)="","",HLOOKUP(BS$14,集計用!$4:$9998,マスター!$C27,FALSE))</f>
        <v/>
      </c>
      <c r="BT27" s="75" t="str">
        <f>IF(HLOOKUP(BT$14,集計用!$4:$9998,マスター!$C27,FALSE)="","",HLOOKUP(BT$14,集計用!$4:$9998,マスター!$C27,FALSE))</f>
        <v/>
      </c>
      <c r="BU27" s="75" t="str">
        <f>IF(HLOOKUP(BU$14,集計用!$4:$9998,マスター!$C27,FALSE)="","",HLOOKUP(BU$14,集計用!$4:$9998,マスター!$C27,FALSE))</f>
        <v/>
      </c>
      <c r="BV27" s="75" t="str">
        <f>集計用!O20&amp;集計用!Q20&amp;集計用!S20</f>
        <v/>
      </c>
      <c r="BW27" s="75" t="str">
        <f>IF(HLOOKUP(BW$14,集計用!$4:$9998,マスター!$C27,FALSE)="","",HLOOKUP(BW$14,集計用!$4:$9998,マスター!$C27,FALSE))</f>
        <v/>
      </c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1"/>
      <c r="CW27" s="101"/>
      <c r="CX27" s="101"/>
      <c r="CY27" s="101"/>
      <c r="CZ27" s="101"/>
      <c r="DA27" s="101"/>
      <c r="DB27" s="101"/>
      <c r="DC27" s="101"/>
      <c r="DD27" s="102"/>
      <c r="DE27" s="102"/>
      <c r="DF27" s="102"/>
      <c r="DG27" s="102"/>
      <c r="DH27" s="102"/>
      <c r="DI27" s="102"/>
    </row>
    <row r="28" spans="2:113" ht="13.5" customHeight="1">
      <c r="C28" s="145">
        <v>19</v>
      </c>
      <c r="D28" s="91"/>
      <c r="E28" s="101"/>
      <c r="F28" s="101"/>
      <c r="G28" s="101"/>
      <c r="H28" s="89" t="str">
        <f>IF(HLOOKUP(H$14,集計用!$4:$9998,マスター!$C28,FALSE)="","",HLOOKUP(H$14,集計用!$4:$9998,マスター!$C28,FALSE))</f>
        <v/>
      </c>
      <c r="I28" s="75" t="str">
        <f>IF(HLOOKUP(I$14,集計用!$4:$9998,マスター!$C28,FALSE)="","",HLOOKUP(I$14,集計用!$4:$9998,マスター!$C28,FALSE))</f>
        <v/>
      </c>
      <c r="J28" s="75" t="str">
        <f>IF(HLOOKUP(J$14,集計用!$4:$9998,マスター!$C28,FALSE)="","",HLOOKUP(J$14,集計用!$4:$9998,マスター!$C28,FALSE))</f>
        <v/>
      </c>
      <c r="K28" s="101"/>
      <c r="L28" s="101"/>
      <c r="M28" s="101"/>
      <c r="N28" s="101"/>
      <c r="O28" s="75" t="str">
        <f>IF(HLOOKUP(O$14,集計用!$4:$9998,マスター!$C28,FALSE)="","",HLOOKUP(O$14,集計用!$4:$9998,マスター!$C28,FALSE))</f>
        <v/>
      </c>
      <c r="P28" s="101"/>
      <c r="Q28" s="101"/>
      <c r="R28" s="89" t="str">
        <f>IF(HLOOKUP(R$14,集計用!$4:$9998,マスター!$C28,FALSE)="","",HLOOKUP(R$14,集計用!$4:$9998,マスター!$C28,FALSE))</f>
        <v/>
      </c>
      <c r="S28" s="89" t="str">
        <f>IF(HLOOKUP(S$14,集計用!$4:$9998,マスター!$C28,FALSE)="","",HLOOKUP(S$14,集計用!$4:$9998,マスター!$C28,FALSE))</f>
        <v/>
      </c>
      <c r="T28" s="75" t="str">
        <f>IF(HLOOKUP(T$14,集計用!$4:$9998,マスター!$C28,FALSE)="","",HLOOKUP(T$14,集計用!$4:$9998,マスター!$C28,FALSE))</f>
        <v/>
      </c>
      <c r="U28" s="101"/>
      <c r="V28" s="101"/>
      <c r="W28" s="91"/>
      <c r="X28" s="101"/>
      <c r="Y28" s="101"/>
      <c r="Z28" s="75" t="str">
        <f>IF(HLOOKUP(Z$14,集計用!$4:$9998,マスター!$C28,FALSE)="","",HLOOKUP(Z$14,集計用!$4:$9998,マスター!$C28,FALSE))</f>
        <v/>
      </c>
      <c r="AA28" s="101"/>
      <c r="AB28" s="101"/>
      <c r="AC28" s="101"/>
      <c r="AD28" s="101"/>
      <c r="AE28" s="101"/>
      <c r="AF28" s="91"/>
      <c r="AG28" s="75" t="str">
        <f>IF(HLOOKUP(AG$14,集計用!$4:$9998,マスター!$C28,FALSE)="","",HLOOKUP(AG$14,集計用!$4:$9998,マスター!$C28,FALSE))</f>
        <v/>
      </c>
      <c r="AH28" s="75" t="str">
        <f>IF(HLOOKUP(AH$14,集計用!$4:$9998,マスター!$C28,FALSE)="","",HLOOKUP(AH$14,集計用!$4:$9998,マスター!$C28,FALSE))</f>
        <v/>
      </c>
      <c r="AI28" s="75" t="str">
        <f>IF(HLOOKUP(AI$14,集計用!$4:$9998,マスター!$C28,FALSE)="","",HLOOKUP(AI$14,集計用!$4:$9998,マスター!$C28,FALSE))</f>
        <v/>
      </c>
      <c r="AJ28" s="101"/>
      <c r="AK28" s="101"/>
      <c r="AL28" s="101"/>
      <c r="AM28" s="101"/>
      <c r="AN28" s="75" t="str">
        <f>IFERROR(集計用!N21&amp;集計用!P21&amp;集計用!R21,"")</f>
        <v/>
      </c>
      <c r="AO28" s="75" t="str">
        <f>IF(HLOOKUP(AO$14,集計用!$4:$9998,マスター!$C28,FALSE)="","",HLOOKUP(AO$14,集計用!$4:$9998,マスター!$C28,FALSE))</f>
        <v/>
      </c>
      <c r="AP28" s="89" t="str">
        <f>集計用!AN21&amp;集計用!AO21&amp;集計用!AP21&amp;集計用!AQ21&amp;集計用!AR21&amp;集計用!AS21</f>
        <v/>
      </c>
      <c r="AQ28" s="75" t="str">
        <f>IF(HLOOKUP(AQ$14,集計用!$4:$9998,マスター!$C28,FALSE)="","",HLOOKUP(AQ$14,集計用!$4:$9998,マスター!$C28,FALSE))</f>
        <v/>
      </c>
      <c r="AR28" s="75" t="str">
        <f>IF(HLOOKUP(AR$14,集計用!$4:$9998,マスター!$C28,FALSE)="","",HLOOKUP(AR$14,集計用!$4:$9998,マスター!$C28,FALSE))</f>
        <v/>
      </c>
      <c r="AS28" s="75" t="str">
        <f>IF(HLOOKUP(AS$14,集計用!$4:$9998,マスター!$C28,FALSE)="","",HLOOKUP(AS$14,集計用!$4:$9998,マスター!$C28,FALSE))</f>
        <v/>
      </c>
      <c r="AT28" s="75" t="str">
        <f>IF(HLOOKUP(AT$14,集計用!$4:$9998,マスター!$C28,FALSE)="","",HLOOKUP(AT$14,集計用!$4:$9998,マスター!$C28,FALSE))</f>
        <v/>
      </c>
      <c r="AU28" s="101"/>
      <c r="AV28" s="101"/>
      <c r="AW28" s="101"/>
      <c r="AX28" s="75" t="str">
        <f>IF(HLOOKUP(AX$14,集計用!$4:$9998,マスター!$C28,FALSE)="","",HLOOKUP(AX$14,集計用!$4:$9998,マスター!$C28,FALSE))</f>
        <v/>
      </c>
      <c r="AY28" s="75" t="str">
        <f>IF(HLOOKUP(AY$14,集計用!$4:$9998,マスター!$C28,FALSE)="","",HLOOKUP(AY$14,集計用!$4:$9998,マスター!$C28,FALSE))</f>
        <v/>
      </c>
      <c r="AZ28" s="102"/>
      <c r="BA28" s="102"/>
      <c r="BB28" s="102"/>
      <c r="BC28" s="102"/>
      <c r="BD28" s="102"/>
      <c r="BE28" s="102"/>
      <c r="BF28" s="102"/>
      <c r="BG28" s="102"/>
      <c r="BH28" s="112"/>
      <c r="BI28" s="112"/>
      <c r="BJ28" s="102"/>
      <c r="BK28" s="102"/>
      <c r="BL28" s="102"/>
      <c r="BM28" s="102"/>
      <c r="BN28" s="102"/>
      <c r="BO28" s="102"/>
      <c r="BP28" s="102"/>
      <c r="BQ28" s="102"/>
      <c r="BR28" s="75" t="str">
        <f>IF(HLOOKUP(BR$14,集計用!$4:$9998,マスター!$C28,FALSE)="","",HLOOKUP(BR$14,集計用!$4:$9998,マスター!$C28,FALSE))</f>
        <v/>
      </c>
      <c r="BS28" s="75" t="str">
        <f>IF(HLOOKUP(BS$14,集計用!$4:$9998,マスター!$C28,FALSE)="","",HLOOKUP(BS$14,集計用!$4:$9998,マスター!$C28,FALSE))</f>
        <v/>
      </c>
      <c r="BT28" s="75" t="str">
        <f>IF(HLOOKUP(BT$14,集計用!$4:$9998,マスター!$C28,FALSE)="","",HLOOKUP(BT$14,集計用!$4:$9998,マスター!$C28,FALSE))</f>
        <v/>
      </c>
      <c r="BU28" s="75" t="str">
        <f>IF(HLOOKUP(BU$14,集計用!$4:$9998,マスター!$C28,FALSE)="","",HLOOKUP(BU$14,集計用!$4:$9998,マスター!$C28,FALSE))</f>
        <v/>
      </c>
      <c r="BV28" s="75" t="str">
        <f>集計用!O21&amp;集計用!Q21&amp;集計用!S21</f>
        <v/>
      </c>
      <c r="BW28" s="75" t="str">
        <f>IF(HLOOKUP(BW$14,集計用!$4:$9998,マスター!$C28,FALSE)="","",HLOOKUP(BW$14,集計用!$4:$9998,マスター!$C28,FALSE))</f>
        <v/>
      </c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1"/>
      <c r="CW28" s="101"/>
      <c r="CX28" s="101"/>
      <c r="CY28" s="101"/>
      <c r="CZ28" s="101"/>
      <c r="DA28" s="101"/>
      <c r="DB28" s="101"/>
      <c r="DC28" s="101"/>
      <c r="DD28" s="102"/>
      <c r="DE28" s="102"/>
      <c r="DF28" s="102"/>
      <c r="DG28" s="102"/>
      <c r="DH28" s="102"/>
      <c r="DI28" s="102"/>
    </row>
    <row r="29" spans="2:113" ht="13.5" customHeight="1">
      <c r="C29" s="145">
        <v>20</v>
      </c>
      <c r="D29" s="91"/>
      <c r="E29" s="101"/>
      <c r="F29" s="101"/>
      <c r="G29" s="101"/>
      <c r="H29" s="89" t="str">
        <f>IF(HLOOKUP(H$14,集計用!$4:$9998,マスター!$C29,FALSE)="","",HLOOKUP(H$14,集計用!$4:$9998,マスター!$C29,FALSE))</f>
        <v/>
      </c>
      <c r="I29" s="75" t="str">
        <f>IF(HLOOKUP(I$14,集計用!$4:$9998,マスター!$C29,FALSE)="","",HLOOKUP(I$14,集計用!$4:$9998,マスター!$C29,FALSE))</f>
        <v/>
      </c>
      <c r="J29" s="75" t="str">
        <f>IF(HLOOKUP(J$14,集計用!$4:$9998,マスター!$C29,FALSE)="","",HLOOKUP(J$14,集計用!$4:$9998,マスター!$C29,FALSE))</f>
        <v/>
      </c>
      <c r="K29" s="101"/>
      <c r="L29" s="101"/>
      <c r="M29" s="101"/>
      <c r="N29" s="101"/>
      <c r="O29" s="75" t="str">
        <f>IF(HLOOKUP(O$14,集計用!$4:$9998,マスター!$C29,FALSE)="","",HLOOKUP(O$14,集計用!$4:$9998,マスター!$C29,FALSE))</f>
        <v/>
      </c>
      <c r="P29" s="101"/>
      <c r="Q29" s="101"/>
      <c r="R29" s="89" t="str">
        <f>IF(HLOOKUP(R$14,集計用!$4:$9998,マスター!$C29,FALSE)="","",HLOOKUP(R$14,集計用!$4:$9998,マスター!$C29,FALSE))</f>
        <v/>
      </c>
      <c r="S29" s="89" t="str">
        <f>IF(HLOOKUP(S$14,集計用!$4:$9998,マスター!$C29,FALSE)="","",HLOOKUP(S$14,集計用!$4:$9998,マスター!$C29,FALSE))</f>
        <v/>
      </c>
      <c r="T29" s="75" t="str">
        <f>IF(HLOOKUP(T$14,集計用!$4:$9998,マスター!$C29,FALSE)="","",HLOOKUP(T$14,集計用!$4:$9998,マスター!$C29,FALSE))</f>
        <v/>
      </c>
      <c r="U29" s="101"/>
      <c r="V29" s="101"/>
      <c r="W29" s="91"/>
      <c r="X29" s="101"/>
      <c r="Y29" s="101"/>
      <c r="Z29" s="75" t="str">
        <f>IF(HLOOKUP(Z$14,集計用!$4:$9998,マスター!$C29,FALSE)="","",HLOOKUP(Z$14,集計用!$4:$9998,マスター!$C29,FALSE))</f>
        <v/>
      </c>
      <c r="AA29" s="101"/>
      <c r="AB29" s="101"/>
      <c r="AC29" s="101"/>
      <c r="AD29" s="101"/>
      <c r="AE29" s="101"/>
      <c r="AF29" s="91"/>
      <c r="AG29" s="75" t="str">
        <f>IF(HLOOKUP(AG$14,集計用!$4:$9998,マスター!$C29,FALSE)="","",HLOOKUP(AG$14,集計用!$4:$9998,マスター!$C29,FALSE))</f>
        <v/>
      </c>
      <c r="AH29" s="75" t="str">
        <f>IF(HLOOKUP(AH$14,集計用!$4:$9998,マスター!$C29,FALSE)="","",HLOOKUP(AH$14,集計用!$4:$9998,マスター!$C29,FALSE))</f>
        <v/>
      </c>
      <c r="AI29" s="75" t="str">
        <f>IF(HLOOKUP(AI$14,集計用!$4:$9998,マスター!$C29,FALSE)="","",HLOOKUP(AI$14,集計用!$4:$9998,マスター!$C29,FALSE))</f>
        <v/>
      </c>
      <c r="AJ29" s="101"/>
      <c r="AK29" s="101"/>
      <c r="AL29" s="101"/>
      <c r="AM29" s="101"/>
      <c r="AN29" s="75" t="str">
        <f>IFERROR(集計用!N22&amp;集計用!P22&amp;集計用!R22,"")</f>
        <v/>
      </c>
      <c r="AO29" s="75" t="str">
        <f>IF(HLOOKUP(AO$14,集計用!$4:$9998,マスター!$C29,FALSE)="","",HLOOKUP(AO$14,集計用!$4:$9998,マスター!$C29,FALSE))</f>
        <v/>
      </c>
      <c r="AP29" s="89" t="str">
        <f>集計用!AN22&amp;集計用!AO22&amp;集計用!AP22&amp;集計用!AQ22&amp;集計用!AR22&amp;集計用!AS22</f>
        <v/>
      </c>
      <c r="AQ29" s="75" t="str">
        <f>IF(HLOOKUP(AQ$14,集計用!$4:$9998,マスター!$C29,FALSE)="","",HLOOKUP(AQ$14,集計用!$4:$9998,マスター!$C29,FALSE))</f>
        <v/>
      </c>
      <c r="AR29" s="75" t="str">
        <f>IF(HLOOKUP(AR$14,集計用!$4:$9998,マスター!$C29,FALSE)="","",HLOOKUP(AR$14,集計用!$4:$9998,マスター!$C29,FALSE))</f>
        <v/>
      </c>
      <c r="AS29" s="75" t="str">
        <f>IF(HLOOKUP(AS$14,集計用!$4:$9998,マスター!$C29,FALSE)="","",HLOOKUP(AS$14,集計用!$4:$9998,マスター!$C29,FALSE))</f>
        <v/>
      </c>
      <c r="AT29" s="75" t="str">
        <f>IF(HLOOKUP(AT$14,集計用!$4:$9998,マスター!$C29,FALSE)="","",HLOOKUP(AT$14,集計用!$4:$9998,マスター!$C29,FALSE))</f>
        <v/>
      </c>
      <c r="AU29" s="101"/>
      <c r="AV29" s="101"/>
      <c r="AW29" s="101"/>
      <c r="AX29" s="75" t="str">
        <f>IF(HLOOKUP(AX$14,集計用!$4:$9998,マスター!$C29,FALSE)="","",HLOOKUP(AX$14,集計用!$4:$9998,マスター!$C29,FALSE))</f>
        <v/>
      </c>
      <c r="AY29" s="75" t="str">
        <f>IF(HLOOKUP(AY$14,集計用!$4:$9998,マスター!$C29,FALSE)="","",HLOOKUP(AY$14,集計用!$4:$9998,マスター!$C29,FALSE))</f>
        <v/>
      </c>
      <c r="AZ29" s="102"/>
      <c r="BA29" s="102"/>
      <c r="BB29" s="102"/>
      <c r="BC29" s="102"/>
      <c r="BD29" s="102"/>
      <c r="BE29" s="102"/>
      <c r="BF29" s="102"/>
      <c r="BG29" s="102"/>
      <c r="BH29" s="112"/>
      <c r="BI29" s="112"/>
      <c r="BJ29" s="102"/>
      <c r="BK29" s="102"/>
      <c r="BL29" s="102"/>
      <c r="BM29" s="102"/>
      <c r="BN29" s="102"/>
      <c r="BO29" s="102"/>
      <c r="BP29" s="102"/>
      <c r="BQ29" s="102"/>
      <c r="BR29" s="75" t="str">
        <f>IF(HLOOKUP(BR$14,集計用!$4:$9998,マスター!$C29,FALSE)="","",HLOOKUP(BR$14,集計用!$4:$9998,マスター!$C29,FALSE))</f>
        <v/>
      </c>
      <c r="BS29" s="75" t="str">
        <f>IF(HLOOKUP(BS$14,集計用!$4:$9998,マスター!$C29,FALSE)="","",HLOOKUP(BS$14,集計用!$4:$9998,マスター!$C29,FALSE))</f>
        <v/>
      </c>
      <c r="BT29" s="75" t="str">
        <f>IF(HLOOKUP(BT$14,集計用!$4:$9998,マスター!$C29,FALSE)="","",HLOOKUP(BT$14,集計用!$4:$9998,マスター!$C29,FALSE))</f>
        <v/>
      </c>
      <c r="BU29" s="75" t="str">
        <f>IF(HLOOKUP(BU$14,集計用!$4:$9998,マスター!$C29,FALSE)="","",HLOOKUP(BU$14,集計用!$4:$9998,マスター!$C29,FALSE))</f>
        <v/>
      </c>
      <c r="BV29" s="75" t="str">
        <f>集計用!O22&amp;集計用!Q22&amp;集計用!S22</f>
        <v/>
      </c>
      <c r="BW29" s="75" t="str">
        <f>IF(HLOOKUP(BW$14,集計用!$4:$9998,マスター!$C29,FALSE)="","",HLOOKUP(BW$14,集計用!$4:$9998,マスター!$C29,FALSE))</f>
        <v/>
      </c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1"/>
      <c r="CW29" s="101"/>
      <c r="CX29" s="101"/>
      <c r="CY29" s="101"/>
      <c r="CZ29" s="101"/>
      <c r="DA29" s="101"/>
      <c r="DB29" s="101"/>
      <c r="DC29" s="101"/>
      <c r="DD29" s="102"/>
      <c r="DE29" s="102"/>
      <c r="DF29" s="102"/>
      <c r="DG29" s="102"/>
      <c r="DH29" s="102"/>
      <c r="DI29" s="102"/>
    </row>
    <row r="30" spans="2:113" ht="13.5" customHeight="1">
      <c r="C30" s="145">
        <v>21</v>
      </c>
      <c r="D30" s="91"/>
      <c r="E30" s="101"/>
      <c r="F30" s="101"/>
      <c r="G30" s="101"/>
      <c r="H30" s="89" t="str">
        <f>IF(HLOOKUP(H$14,集計用!$4:$9998,マスター!$C30,FALSE)="","",HLOOKUP(H$14,集計用!$4:$9998,マスター!$C30,FALSE))</f>
        <v/>
      </c>
      <c r="I30" s="75" t="str">
        <f>IF(HLOOKUP(I$14,集計用!$4:$9998,マスター!$C30,FALSE)="","",HLOOKUP(I$14,集計用!$4:$9998,マスター!$C30,FALSE))</f>
        <v/>
      </c>
      <c r="J30" s="75" t="str">
        <f>IF(HLOOKUP(J$14,集計用!$4:$9998,マスター!$C30,FALSE)="","",HLOOKUP(J$14,集計用!$4:$9998,マスター!$C30,FALSE))</f>
        <v/>
      </c>
      <c r="K30" s="101"/>
      <c r="L30" s="101"/>
      <c r="M30" s="101"/>
      <c r="N30" s="101"/>
      <c r="O30" s="75" t="str">
        <f>IF(HLOOKUP(O$14,集計用!$4:$9998,マスター!$C30,FALSE)="","",HLOOKUP(O$14,集計用!$4:$9998,マスター!$C30,FALSE))</f>
        <v/>
      </c>
      <c r="P30" s="101"/>
      <c r="Q30" s="101"/>
      <c r="R30" s="89" t="str">
        <f>IF(HLOOKUP(R$14,集計用!$4:$9998,マスター!$C30,FALSE)="","",HLOOKUP(R$14,集計用!$4:$9998,マスター!$C30,FALSE))</f>
        <v/>
      </c>
      <c r="S30" s="89" t="str">
        <f>IF(HLOOKUP(S$14,集計用!$4:$9998,マスター!$C30,FALSE)="","",HLOOKUP(S$14,集計用!$4:$9998,マスター!$C30,FALSE))</f>
        <v/>
      </c>
      <c r="T30" s="75" t="str">
        <f>IF(HLOOKUP(T$14,集計用!$4:$9998,マスター!$C30,FALSE)="","",HLOOKUP(T$14,集計用!$4:$9998,マスター!$C30,FALSE))</f>
        <v/>
      </c>
      <c r="U30" s="101"/>
      <c r="V30" s="101"/>
      <c r="W30" s="91"/>
      <c r="X30" s="101"/>
      <c r="Y30" s="101"/>
      <c r="Z30" s="75" t="str">
        <f>IF(HLOOKUP(Z$14,集計用!$4:$9998,マスター!$C30,FALSE)="","",HLOOKUP(Z$14,集計用!$4:$9998,マスター!$C30,FALSE))</f>
        <v/>
      </c>
      <c r="AA30" s="101"/>
      <c r="AB30" s="101"/>
      <c r="AC30" s="101"/>
      <c r="AD30" s="101"/>
      <c r="AE30" s="101"/>
      <c r="AF30" s="91"/>
      <c r="AG30" s="75" t="str">
        <f>IF(HLOOKUP(AG$14,集計用!$4:$9998,マスター!$C30,FALSE)="","",HLOOKUP(AG$14,集計用!$4:$9998,マスター!$C30,FALSE))</f>
        <v/>
      </c>
      <c r="AH30" s="75" t="str">
        <f>IF(HLOOKUP(AH$14,集計用!$4:$9998,マスター!$C30,FALSE)="","",HLOOKUP(AH$14,集計用!$4:$9998,マスター!$C30,FALSE))</f>
        <v/>
      </c>
      <c r="AI30" s="75" t="str">
        <f>IF(HLOOKUP(AI$14,集計用!$4:$9998,マスター!$C30,FALSE)="","",HLOOKUP(AI$14,集計用!$4:$9998,マスター!$C30,FALSE))</f>
        <v/>
      </c>
      <c r="AJ30" s="101"/>
      <c r="AK30" s="101"/>
      <c r="AL30" s="101"/>
      <c r="AM30" s="101"/>
      <c r="AN30" s="75" t="str">
        <f>IFERROR(集計用!N23&amp;集計用!P23&amp;集計用!R23,"")</f>
        <v/>
      </c>
      <c r="AO30" s="75" t="str">
        <f>IF(HLOOKUP(AO$14,集計用!$4:$9998,マスター!$C30,FALSE)="","",HLOOKUP(AO$14,集計用!$4:$9998,マスター!$C30,FALSE))</f>
        <v/>
      </c>
      <c r="AP30" s="89" t="str">
        <f>集計用!AN23&amp;集計用!AO23&amp;集計用!AP23&amp;集計用!AQ23&amp;集計用!AR23&amp;集計用!AS23</f>
        <v/>
      </c>
      <c r="AQ30" s="75" t="str">
        <f>IF(HLOOKUP(AQ$14,集計用!$4:$9998,マスター!$C30,FALSE)="","",HLOOKUP(AQ$14,集計用!$4:$9998,マスター!$C30,FALSE))</f>
        <v/>
      </c>
      <c r="AR30" s="75" t="str">
        <f>IF(HLOOKUP(AR$14,集計用!$4:$9998,マスター!$C30,FALSE)="","",HLOOKUP(AR$14,集計用!$4:$9998,マスター!$C30,FALSE))</f>
        <v/>
      </c>
      <c r="AS30" s="75" t="str">
        <f>IF(HLOOKUP(AS$14,集計用!$4:$9998,マスター!$C30,FALSE)="","",HLOOKUP(AS$14,集計用!$4:$9998,マスター!$C30,FALSE))</f>
        <v/>
      </c>
      <c r="AT30" s="75" t="str">
        <f>IF(HLOOKUP(AT$14,集計用!$4:$9998,マスター!$C30,FALSE)="","",HLOOKUP(AT$14,集計用!$4:$9998,マスター!$C30,FALSE))</f>
        <v/>
      </c>
      <c r="AU30" s="101"/>
      <c r="AV30" s="101"/>
      <c r="AW30" s="101"/>
      <c r="AX30" s="75" t="str">
        <f>IF(HLOOKUP(AX$14,集計用!$4:$9998,マスター!$C30,FALSE)="","",HLOOKUP(AX$14,集計用!$4:$9998,マスター!$C30,FALSE))</f>
        <v/>
      </c>
      <c r="AY30" s="75" t="str">
        <f>IF(HLOOKUP(AY$14,集計用!$4:$9998,マスター!$C30,FALSE)="","",HLOOKUP(AY$14,集計用!$4:$9998,マスター!$C30,FALSE))</f>
        <v/>
      </c>
      <c r="AZ30" s="102"/>
      <c r="BA30" s="102"/>
      <c r="BB30" s="102"/>
      <c r="BC30" s="102"/>
      <c r="BD30" s="102"/>
      <c r="BE30" s="102"/>
      <c r="BF30" s="102"/>
      <c r="BG30" s="102"/>
      <c r="BH30" s="112"/>
      <c r="BI30" s="112"/>
      <c r="BJ30" s="102"/>
      <c r="BK30" s="102"/>
      <c r="BL30" s="102"/>
      <c r="BM30" s="102"/>
      <c r="BN30" s="102"/>
      <c r="BO30" s="102"/>
      <c r="BP30" s="102"/>
      <c r="BQ30" s="102"/>
      <c r="BR30" s="75" t="str">
        <f>IF(HLOOKUP(BR$14,集計用!$4:$9998,マスター!$C30,FALSE)="","",HLOOKUP(BR$14,集計用!$4:$9998,マスター!$C30,FALSE))</f>
        <v/>
      </c>
      <c r="BS30" s="75" t="str">
        <f>IF(HLOOKUP(BS$14,集計用!$4:$9998,マスター!$C30,FALSE)="","",HLOOKUP(BS$14,集計用!$4:$9998,マスター!$C30,FALSE))</f>
        <v/>
      </c>
      <c r="BT30" s="75" t="str">
        <f>IF(HLOOKUP(BT$14,集計用!$4:$9998,マスター!$C30,FALSE)="","",HLOOKUP(BT$14,集計用!$4:$9998,マスター!$C30,FALSE))</f>
        <v/>
      </c>
      <c r="BU30" s="75" t="str">
        <f>IF(HLOOKUP(BU$14,集計用!$4:$9998,マスター!$C30,FALSE)="","",HLOOKUP(BU$14,集計用!$4:$9998,マスター!$C30,FALSE))</f>
        <v/>
      </c>
      <c r="BV30" s="75" t="str">
        <f>集計用!O23&amp;集計用!Q23&amp;集計用!S23</f>
        <v/>
      </c>
      <c r="BW30" s="75" t="str">
        <f>IF(HLOOKUP(BW$14,集計用!$4:$9998,マスター!$C30,FALSE)="","",HLOOKUP(BW$14,集計用!$4:$9998,マスター!$C30,FALSE))</f>
        <v/>
      </c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1"/>
      <c r="CW30" s="101"/>
      <c r="CX30" s="101"/>
      <c r="CY30" s="101"/>
      <c r="CZ30" s="101"/>
      <c r="DA30" s="101"/>
      <c r="DB30" s="101"/>
      <c r="DC30" s="101"/>
      <c r="DD30" s="102"/>
      <c r="DE30" s="102"/>
      <c r="DF30" s="102"/>
      <c r="DG30" s="102"/>
      <c r="DH30" s="102"/>
      <c r="DI30" s="102"/>
    </row>
    <row r="31" spans="2:113" ht="13.5" customHeight="1">
      <c r="C31" s="145">
        <v>22</v>
      </c>
      <c r="D31" s="91"/>
      <c r="E31" s="101"/>
      <c r="F31" s="101"/>
      <c r="G31" s="101"/>
      <c r="H31" s="89" t="str">
        <f>IF(HLOOKUP(H$14,集計用!$4:$9998,マスター!$C31,FALSE)="","",HLOOKUP(H$14,集計用!$4:$9998,マスター!$C31,FALSE))</f>
        <v/>
      </c>
      <c r="I31" s="75" t="str">
        <f>IF(HLOOKUP(I$14,集計用!$4:$9998,マスター!$C31,FALSE)="","",HLOOKUP(I$14,集計用!$4:$9998,マスター!$C31,FALSE))</f>
        <v/>
      </c>
      <c r="J31" s="75" t="str">
        <f>IF(HLOOKUP(J$14,集計用!$4:$9998,マスター!$C31,FALSE)="","",HLOOKUP(J$14,集計用!$4:$9998,マスター!$C31,FALSE))</f>
        <v/>
      </c>
      <c r="K31" s="101"/>
      <c r="L31" s="101"/>
      <c r="M31" s="101"/>
      <c r="N31" s="101"/>
      <c r="O31" s="75" t="str">
        <f>IF(HLOOKUP(O$14,集計用!$4:$9998,マスター!$C31,FALSE)="","",HLOOKUP(O$14,集計用!$4:$9998,マスター!$C31,FALSE))</f>
        <v/>
      </c>
      <c r="P31" s="101"/>
      <c r="Q31" s="101"/>
      <c r="R31" s="89" t="str">
        <f>IF(HLOOKUP(R$14,集計用!$4:$9998,マスター!$C31,FALSE)="","",HLOOKUP(R$14,集計用!$4:$9998,マスター!$C31,FALSE))</f>
        <v/>
      </c>
      <c r="S31" s="89" t="str">
        <f>IF(HLOOKUP(S$14,集計用!$4:$9998,マスター!$C31,FALSE)="","",HLOOKUP(S$14,集計用!$4:$9998,マスター!$C31,FALSE))</f>
        <v/>
      </c>
      <c r="T31" s="75" t="str">
        <f>IF(HLOOKUP(T$14,集計用!$4:$9998,マスター!$C31,FALSE)="","",HLOOKUP(T$14,集計用!$4:$9998,マスター!$C31,FALSE))</f>
        <v/>
      </c>
      <c r="U31" s="101"/>
      <c r="V31" s="101"/>
      <c r="W31" s="91"/>
      <c r="X31" s="101"/>
      <c r="Y31" s="101"/>
      <c r="Z31" s="75" t="str">
        <f>IF(HLOOKUP(Z$14,集計用!$4:$9998,マスター!$C31,FALSE)="","",HLOOKUP(Z$14,集計用!$4:$9998,マスター!$C31,FALSE))</f>
        <v/>
      </c>
      <c r="AA31" s="101"/>
      <c r="AB31" s="101"/>
      <c r="AC31" s="101"/>
      <c r="AD31" s="101"/>
      <c r="AE31" s="101"/>
      <c r="AF31" s="91"/>
      <c r="AG31" s="75" t="str">
        <f>IF(HLOOKUP(AG$14,集計用!$4:$9998,マスター!$C31,FALSE)="","",HLOOKUP(AG$14,集計用!$4:$9998,マスター!$C31,FALSE))</f>
        <v/>
      </c>
      <c r="AH31" s="75" t="str">
        <f>IF(HLOOKUP(AH$14,集計用!$4:$9998,マスター!$C31,FALSE)="","",HLOOKUP(AH$14,集計用!$4:$9998,マスター!$C31,FALSE))</f>
        <v/>
      </c>
      <c r="AI31" s="75" t="str">
        <f>IF(HLOOKUP(AI$14,集計用!$4:$9998,マスター!$C31,FALSE)="","",HLOOKUP(AI$14,集計用!$4:$9998,マスター!$C31,FALSE))</f>
        <v/>
      </c>
      <c r="AJ31" s="101"/>
      <c r="AK31" s="101"/>
      <c r="AL31" s="101"/>
      <c r="AM31" s="101"/>
      <c r="AN31" s="75" t="str">
        <f>IFERROR(集計用!N24&amp;集計用!P24&amp;集計用!R24,"")</f>
        <v/>
      </c>
      <c r="AO31" s="75" t="str">
        <f>IF(HLOOKUP(AO$14,集計用!$4:$9998,マスター!$C31,FALSE)="","",HLOOKUP(AO$14,集計用!$4:$9998,マスター!$C31,FALSE))</f>
        <v/>
      </c>
      <c r="AP31" s="89" t="str">
        <f>集計用!AN24&amp;集計用!AO24&amp;集計用!AP24&amp;集計用!AQ24&amp;集計用!AR24&amp;集計用!AS24</f>
        <v/>
      </c>
      <c r="AQ31" s="75" t="str">
        <f>IF(HLOOKUP(AQ$14,集計用!$4:$9998,マスター!$C31,FALSE)="","",HLOOKUP(AQ$14,集計用!$4:$9998,マスター!$C31,FALSE))</f>
        <v/>
      </c>
      <c r="AR31" s="75" t="str">
        <f>IF(HLOOKUP(AR$14,集計用!$4:$9998,マスター!$C31,FALSE)="","",HLOOKUP(AR$14,集計用!$4:$9998,マスター!$C31,FALSE))</f>
        <v/>
      </c>
      <c r="AS31" s="75" t="str">
        <f>IF(HLOOKUP(AS$14,集計用!$4:$9998,マスター!$C31,FALSE)="","",HLOOKUP(AS$14,集計用!$4:$9998,マスター!$C31,FALSE))</f>
        <v/>
      </c>
      <c r="AT31" s="75" t="str">
        <f>IF(HLOOKUP(AT$14,集計用!$4:$9998,マスター!$C31,FALSE)="","",HLOOKUP(AT$14,集計用!$4:$9998,マスター!$C31,FALSE))</f>
        <v/>
      </c>
      <c r="AU31" s="101"/>
      <c r="AV31" s="101"/>
      <c r="AW31" s="101"/>
      <c r="AX31" s="75" t="str">
        <f>IF(HLOOKUP(AX$14,集計用!$4:$9998,マスター!$C31,FALSE)="","",HLOOKUP(AX$14,集計用!$4:$9998,マスター!$C31,FALSE))</f>
        <v/>
      </c>
      <c r="AY31" s="75" t="str">
        <f>IF(HLOOKUP(AY$14,集計用!$4:$9998,マスター!$C31,FALSE)="","",HLOOKUP(AY$14,集計用!$4:$9998,マスター!$C31,FALSE))</f>
        <v/>
      </c>
      <c r="AZ31" s="102"/>
      <c r="BA31" s="102"/>
      <c r="BB31" s="102"/>
      <c r="BC31" s="102"/>
      <c r="BD31" s="102"/>
      <c r="BE31" s="102"/>
      <c r="BF31" s="102"/>
      <c r="BG31" s="102"/>
      <c r="BH31" s="112"/>
      <c r="BI31" s="112"/>
      <c r="BJ31" s="102"/>
      <c r="BK31" s="102"/>
      <c r="BL31" s="102"/>
      <c r="BM31" s="102"/>
      <c r="BN31" s="102"/>
      <c r="BO31" s="102"/>
      <c r="BP31" s="102"/>
      <c r="BQ31" s="102"/>
      <c r="BR31" s="75" t="str">
        <f>IF(HLOOKUP(BR$14,集計用!$4:$9998,マスター!$C31,FALSE)="","",HLOOKUP(BR$14,集計用!$4:$9998,マスター!$C31,FALSE))</f>
        <v/>
      </c>
      <c r="BS31" s="75" t="str">
        <f>IF(HLOOKUP(BS$14,集計用!$4:$9998,マスター!$C31,FALSE)="","",HLOOKUP(BS$14,集計用!$4:$9998,マスター!$C31,FALSE))</f>
        <v/>
      </c>
      <c r="BT31" s="75" t="str">
        <f>IF(HLOOKUP(BT$14,集計用!$4:$9998,マスター!$C31,FALSE)="","",HLOOKUP(BT$14,集計用!$4:$9998,マスター!$C31,FALSE))</f>
        <v/>
      </c>
      <c r="BU31" s="75" t="str">
        <f>IF(HLOOKUP(BU$14,集計用!$4:$9998,マスター!$C31,FALSE)="","",HLOOKUP(BU$14,集計用!$4:$9998,マスター!$C31,FALSE))</f>
        <v/>
      </c>
      <c r="BV31" s="75" t="str">
        <f>集計用!O24&amp;集計用!Q24&amp;集計用!S24</f>
        <v/>
      </c>
      <c r="BW31" s="75" t="str">
        <f>IF(HLOOKUP(BW$14,集計用!$4:$9998,マスター!$C31,FALSE)="","",HLOOKUP(BW$14,集計用!$4:$9998,マスター!$C31,FALSE))</f>
        <v/>
      </c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1"/>
      <c r="CW31" s="101"/>
      <c r="CX31" s="101"/>
      <c r="CY31" s="101"/>
      <c r="CZ31" s="101"/>
      <c r="DA31" s="101"/>
      <c r="DB31" s="101"/>
      <c r="DC31" s="101"/>
      <c r="DD31" s="102"/>
      <c r="DE31" s="102"/>
      <c r="DF31" s="102"/>
      <c r="DG31" s="102"/>
      <c r="DH31" s="102"/>
      <c r="DI31" s="102"/>
    </row>
    <row r="32" spans="2:113" ht="13.5" customHeight="1">
      <c r="C32" s="145">
        <v>23</v>
      </c>
      <c r="D32" s="91"/>
      <c r="E32" s="101"/>
      <c r="F32" s="101"/>
      <c r="G32" s="101"/>
      <c r="H32" s="89" t="str">
        <f>IF(HLOOKUP(H$14,集計用!$4:$9998,マスター!$C32,FALSE)="","",HLOOKUP(H$14,集計用!$4:$9998,マスター!$C32,FALSE))</f>
        <v/>
      </c>
      <c r="I32" s="75" t="str">
        <f>IF(HLOOKUP(I$14,集計用!$4:$9998,マスター!$C32,FALSE)="","",HLOOKUP(I$14,集計用!$4:$9998,マスター!$C32,FALSE))</f>
        <v/>
      </c>
      <c r="J32" s="75" t="str">
        <f>IF(HLOOKUP(J$14,集計用!$4:$9998,マスター!$C32,FALSE)="","",HLOOKUP(J$14,集計用!$4:$9998,マスター!$C32,FALSE))</f>
        <v/>
      </c>
      <c r="K32" s="101"/>
      <c r="L32" s="101"/>
      <c r="M32" s="101"/>
      <c r="N32" s="101"/>
      <c r="O32" s="75" t="str">
        <f>IF(HLOOKUP(O$14,集計用!$4:$9998,マスター!$C32,FALSE)="","",HLOOKUP(O$14,集計用!$4:$9998,マスター!$C32,FALSE))</f>
        <v/>
      </c>
      <c r="P32" s="101"/>
      <c r="Q32" s="101"/>
      <c r="R32" s="89" t="str">
        <f>IF(HLOOKUP(R$14,集計用!$4:$9998,マスター!$C32,FALSE)="","",HLOOKUP(R$14,集計用!$4:$9998,マスター!$C32,FALSE))</f>
        <v/>
      </c>
      <c r="S32" s="89" t="str">
        <f>IF(HLOOKUP(S$14,集計用!$4:$9998,マスター!$C32,FALSE)="","",HLOOKUP(S$14,集計用!$4:$9998,マスター!$C32,FALSE))</f>
        <v/>
      </c>
      <c r="T32" s="75" t="str">
        <f>IF(HLOOKUP(T$14,集計用!$4:$9998,マスター!$C32,FALSE)="","",HLOOKUP(T$14,集計用!$4:$9998,マスター!$C32,FALSE))</f>
        <v/>
      </c>
      <c r="U32" s="101"/>
      <c r="V32" s="101"/>
      <c r="W32" s="91"/>
      <c r="X32" s="101"/>
      <c r="Y32" s="101"/>
      <c r="Z32" s="75" t="str">
        <f>IF(HLOOKUP(Z$14,集計用!$4:$9998,マスター!$C32,FALSE)="","",HLOOKUP(Z$14,集計用!$4:$9998,マスター!$C32,FALSE))</f>
        <v/>
      </c>
      <c r="AA32" s="101"/>
      <c r="AB32" s="101"/>
      <c r="AC32" s="101"/>
      <c r="AD32" s="101"/>
      <c r="AE32" s="101"/>
      <c r="AF32" s="91"/>
      <c r="AG32" s="75" t="str">
        <f>IF(HLOOKUP(AG$14,集計用!$4:$9998,マスター!$C32,FALSE)="","",HLOOKUP(AG$14,集計用!$4:$9998,マスター!$C32,FALSE))</f>
        <v/>
      </c>
      <c r="AH32" s="75" t="str">
        <f>IF(HLOOKUP(AH$14,集計用!$4:$9998,マスター!$C32,FALSE)="","",HLOOKUP(AH$14,集計用!$4:$9998,マスター!$C32,FALSE))</f>
        <v/>
      </c>
      <c r="AI32" s="75" t="str">
        <f>IF(HLOOKUP(AI$14,集計用!$4:$9998,マスター!$C32,FALSE)="","",HLOOKUP(AI$14,集計用!$4:$9998,マスター!$C32,FALSE))</f>
        <v/>
      </c>
      <c r="AJ32" s="101"/>
      <c r="AK32" s="101"/>
      <c r="AL32" s="101"/>
      <c r="AM32" s="101"/>
      <c r="AN32" s="75" t="str">
        <f>IFERROR(集計用!N25&amp;集計用!P25&amp;集計用!R25,"")</f>
        <v/>
      </c>
      <c r="AO32" s="75" t="str">
        <f>IF(HLOOKUP(AO$14,集計用!$4:$9998,マスター!$C32,FALSE)="","",HLOOKUP(AO$14,集計用!$4:$9998,マスター!$C32,FALSE))</f>
        <v/>
      </c>
      <c r="AP32" s="89" t="str">
        <f>集計用!AN25&amp;集計用!AO25&amp;集計用!AP25&amp;集計用!AQ25&amp;集計用!AR25&amp;集計用!AS25</f>
        <v/>
      </c>
      <c r="AQ32" s="75" t="str">
        <f>IF(HLOOKUP(AQ$14,集計用!$4:$9998,マスター!$C32,FALSE)="","",HLOOKUP(AQ$14,集計用!$4:$9998,マスター!$C32,FALSE))</f>
        <v/>
      </c>
      <c r="AR32" s="75" t="str">
        <f>IF(HLOOKUP(AR$14,集計用!$4:$9998,マスター!$C32,FALSE)="","",HLOOKUP(AR$14,集計用!$4:$9998,マスター!$C32,FALSE))</f>
        <v/>
      </c>
      <c r="AS32" s="75" t="str">
        <f>IF(HLOOKUP(AS$14,集計用!$4:$9998,マスター!$C32,FALSE)="","",HLOOKUP(AS$14,集計用!$4:$9998,マスター!$C32,FALSE))</f>
        <v/>
      </c>
      <c r="AT32" s="75" t="str">
        <f>IF(HLOOKUP(AT$14,集計用!$4:$9998,マスター!$C32,FALSE)="","",HLOOKUP(AT$14,集計用!$4:$9998,マスター!$C32,FALSE))</f>
        <v/>
      </c>
      <c r="AU32" s="101"/>
      <c r="AV32" s="101"/>
      <c r="AW32" s="101"/>
      <c r="AX32" s="75" t="str">
        <f>IF(HLOOKUP(AX$14,集計用!$4:$9998,マスター!$C32,FALSE)="","",HLOOKUP(AX$14,集計用!$4:$9998,マスター!$C32,FALSE))</f>
        <v/>
      </c>
      <c r="AY32" s="75" t="str">
        <f>IF(HLOOKUP(AY$14,集計用!$4:$9998,マスター!$C32,FALSE)="","",HLOOKUP(AY$14,集計用!$4:$9998,マスター!$C32,FALSE))</f>
        <v/>
      </c>
      <c r="AZ32" s="102"/>
      <c r="BA32" s="102"/>
      <c r="BB32" s="102"/>
      <c r="BC32" s="102"/>
      <c r="BD32" s="102"/>
      <c r="BE32" s="102"/>
      <c r="BF32" s="102"/>
      <c r="BG32" s="102"/>
      <c r="BH32" s="112"/>
      <c r="BI32" s="112"/>
      <c r="BJ32" s="102"/>
      <c r="BK32" s="102"/>
      <c r="BL32" s="102"/>
      <c r="BM32" s="102"/>
      <c r="BN32" s="102"/>
      <c r="BO32" s="102"/>
      <c r="BP32" s="102"/>
      <c r="BQ32" s="102"/>
      <c r="BR32" s="75" t="str">
        <f>IF(HLOOKUP(BR$14,集計用!$4:$9998,マスター!$C32,FALSE)="","",HLOOKUP(BR$14,集計用!$4:$9998,マスター!$C32,FALSE))</f>
        <v/>
      </c>
      <c r="BS32" s="75" t="str">
        <f>IF(HLOOKUP(BS$14,集計用!$4:$9998,マスター!$C32,FALSE)="","",HLOOKUP(BS$14,集計用!$4:$9998,マスター!$C32,FALSE))</f>
        <v/>
      </c>
      <c r="BT32" s="75" t="str">
        <f>IF(HLOOKUP(BT$14,集計用!$4:$9998,マスター!$C32,FALSE)="","",HLOOKUP(BT$14,集計用!$4:$9998,マスター!$C32,FALSE))</f>
        <v/>
      </c>
      <c r="BU32" s="75" t="str">
        <f>IF(HLOOKUP(BU$14,集計用!$4:$9998,マスター!$C32,FALSE)="","",HLOOKUP(BU$14,集計用!$4:$9998,マスター!$C32,FALSE))</f>
        <v/>
      </c>
      <c r="BV32" s="75" t="str">
        <f>集計用!O25&amp;集計用!Q25&amp;集計用!S25</f>
        <v/>
      </c>
      <c r="BW32" s="75" t="str">
        <f>IF(HLOOKUP(BW$14,集計用!$4:$9998,マスター!$C32,FALSE)="","",HLOOKUP(BW$14,集計用!$4:$9998,マスター!$C32,FALSE))</f>
        <v/>
      </c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1"/>
      <c r="CW32" s="101"/>
      <c r="CX32" s="101"/>
      <c r="CY32" s="101"/>
      <c r="CZ32" s="101"/>
      <c r="DA32" s="101"/>
      <c r="DB32" s="101"/>
      <c r="DC32" s="101"/>
      <c r="DD32" s="102"/>
      <c r="DE32" s="102"/>
      <c r="DF32" s="102"/>
      <c r="DG32" s="102"/>
      <c r="DH32" s="102"/>
      <c r="DI32" s="102"/>
    </row>
    <row r="33" spans="3:113" ht="13.5" customHeight="1">
      <c r="C33" s="145">
        <v>24</v>
      </c>
      <c r="D33" s="91"/>
      <c r="E33" s="101"/>
      <c r="F33" s="101"/>
      <c r="G33" s="101"/>
      <c r="H33" s="89" t="str">
        <f>IF(HLOOKUP(H$14,集計用!$4:$9998,マスター!$C33,FALSE)="","",HLOOKUP(H$14,集計用!$4:$9998,マスター!$C33,FALSE))</f>
        <v/>
      </c>
      <c r="I33" s="75" t="str">
        <f>IF(HLOOKUP(I$14,集計用!$4:$9998,マスター!$C33,FALSE)="","",HLOOKUP(I$14,集計用!$4:$9998,マスター!$C33,FALSE))</f>
        <v/>
      </c>
      <c r="J33" s="75" t="str">
        <f>IF(HLOOKUP(J$14,集計用!$4:$9998,マスター!$C33,FALSE)="","",HLOOKUP(J$14,集計用!$4:$9998,マスター!$C33,FALSE))</f>
        <v/>
      </c>
      <c r="K33" s="101"/>
      <c r="L33" s="101"/>
      <c r="M33" s="101"/>
      <c r="N33" s="101"/>
      <c r="O33" s="75" t="str">
        <f>IF(HLOOKUP(O$14,集計用!$4:$9998,マスター!$C33,FALSE)="","",HLOOKUP(O$14,集計用!$4:$9998,マスター!$C33,FALSE))</f>
        <v/>
      </c>
      <c r="P33" s="101"/>
      <c r="Q33" s="101"/>
      <c r="R33" s="89" t="str">
        <f>IF(HLOOKUP(R$14,集計用!$4:$9998,マスター!$C33,FALSE)="","",HLOOKUP(R$14,集計用!$4:$9998,マスター!$C33,FALSE))</f>
        <v/>
      </c>
      <c r="S33" s="89" t="str">
        <f>IF(HLOOKUP(S$14,集計用!$4:$9998,マスター!$C33,FALSE)="","",HLOOKUP(S$14,集計用!$4:$9998,マスター!$C33,FALSE))</f>
        <v/>
      </c>
      <c r="T33" s="75" t="str">
        <f>IF(HLOOKUP(T$14,集計用!$4:$9998,マスター!$C33,FALSE)="","",HLOOKUP(T$14,集計用!$4:$9998,マスター!$C33,FALSE))</f>
        <v/>
      </c>
      <c r="U33" s="101"/>
      <c r="V33" s="101"/>
      <c r="W33" s="91"/>
      <c r="X33" s="101"/>
      <c r="Y33" s="101"/>
      <c r="Z33" s="75" t="str">
        <f>IF(HLOOKUP(Z$14,集計用!$4:$9998,マスター!$C33,FALSE)="","",HLOOKUP(Z$14,集計用!$4:$9998,マスター!$C33,FALSE))</f>
        <v/>
      </c>
      <c r="AA33" s="101"/>
      <c r="AB33" s="101"/>
      <c r="AC33" s="101"/>
      <c r="AD33" s="101"/>
      <c r="AE33" s="101"/>
      <c r="AF33" s="91"/>
      <c r="AG33" s="75" t="str">
        <f>IF(HLOOKUP(AG$14,集計用!$4:$9998,マスター!$C33,FALSE)="","",HLOOKUP(AG$14,集計用!$4:$9998,マスター!$C33,FALSE))</f>
        <v/>
      </c>
      <c r="AH33" s="75" t="str">
        <f>IF(HLOOKUP(AH$14,集計用!$4:$9998,マスター!$C33,FALSE)="","",HLOOKUP(AH$14,集計用!$4:$9998,マスター!$C33,FALSE))</f>
        <v/>
      </c>
      <c r="AI33" s="75" t="str">
        <f>IF(HLOOKUP(AI$14,集計用!$4:$9998,マスター!$C33,FALSE)="","",HLOOKUP(AI$14,集計用!$4:$9998,マスター!$C33,FALSE))</f>
        <v/>
      </c>
      <c r="AJ33" s="101"/>
      <c r="AK33" s="101"/>
      <c r="AL33" s="101"/>
      <c r="AM33" s="101"/>
      <c r="AN33" s="75" t="str">
        <f>IFERROR(集計用!N26&amp;集計用!P26&amp;集計用!R26,"")</f>
        <v/>
      </c>
      <c r="AO33" s="75" t="str">
        <f>IF(HLOOKUP(AO$14,集計用!$4:$9998,マスター!$C33,FALSE)="","",HLOOKUP(AO$14,集計用!$4:$9998,マスター!$C33,FALSE))</f>
        <v/>
      </c>
      <c r="AP33" s="89" t="str">
        <f>集計用!AN26&amp;集計用!AO26&amp;集計用!AP26&amp;集計用!AQ26&amp;集計用!AR26&amp;集計用!AS26</f>
        <v/>
      </c>
      <c r="AQ33" s="75" t="str">
        <f>IF(HLOOKUP(AQ$14,集計用!$4:$9998,マスター!$C33,FALSE)="","",HLOOKUP(AQ$14,集計用!$4:$9998,マスター!$C33,FALSE))</f>
        <v/>
      </c>
      <c r="AR33" s="75" t="str">
        <f>IF(HLOOKUP(AR$14,集計用!$4:$9998,マスター!$C33,FALSE)="","",HLOOKUP(AR$14,集計用!$4:$9998,マスター!$C33,FALSE))</f>
        <v/>
      </c>
      <c r="AS33" s="75" t="str">
        <f>IF(HLOOKUP(AS$14,集計用!$4:$9998,マスター!$C33,FALSE)="","",HLOOKUP(AS$14,集計用!$4:$9998,マスター!$C33,FALSE))</f>
        <v/>
      </c>
      <c r="AT33" s="75" t="str">
        <f>IF(HLOOKUP(AT$14,集計用!$4:$9998,マスター!$C33,FALSE)="","",HLOOKUP(AT$14,集計用!$4:$9998,マスター!$C33,FALSE))</f>
        <v/>
      </c>
      <c r="AU33" s="101"/>
      <c r="AV33" s="101"/>
      <c r="AW33" s="101"/>
      <c r="AX33" s="75" t="str">
        <f>IF(HLOOKUP(AX$14,集計用!$4:$9998,マスター!$C33,FALSE)="","",HLOOKUP(AX$14,集計用!$4:$9998,マスター!$C33,FALSE))</f>
        <v/>
      </c>
      <c r="AY33" s="75" t="str">
        <f>IF(HLOOKUP(AY$14,集計用!$4:$9998,マスター!$C33,FALSE)="","",HLOOKUP(AY$14,集計用!$4:$9998,マスター!$C33,FALSE))</f>
        <v/>
      </c>
      <c r="AZ33" s="102"/>
      <c r="BA33" s="102"/>
      <c r="BB33" s="102"/>
      <c r="BC33" s="102"/>
      <c r="BD33" s="102"/>
      <c r="BE33" s="102"/>
      <c r="BF33" s="102"/>
      <c r="BG33" s="102"/>
      <c r="BH33" s="112"/>
      <c r="BI33" s="112"/>
      <c r="BJ33" s="102"/>
      <c r="BK33" s="102"/>
      <c r="BL33" s="102"/>
      <c r="BM33" s="102"/>
      <c r="BN33" s="102"/>
      <c r="BO33" s="102"/>
      <c r="BP33" s="102"/>
      <c r="BQ33" s="102"/>
      <c r="BR33" s="75" t="str">
        <f>IF(HLOOKUP(BR$14,集計用!$4:$9998,マスター!$C33,FALSE)="","",HLOOKUP(BR$14,集計用!$4:$9998,マスター!$C33,FALSE))</f>
        <v/>
      </c>
      <c r="BS33" s="75" t="str">
        <f>IF(HLOOKUP(BS$14,集計用!$4:$9998,マスター!$C33,FALSE)="","",HLOOKUP(BS$14,集計用!$4:$9998,マスター!$C33,FALSE))</f>
        <v/>
      </c>
      <c r="BT33" s="75" t="str">
        <f>IF(HLOOKUP(BT$14,集計用!$4:$9998,マスター!$C33,FALSE)="","",HLOOKUP(BT$14,集計用!$4:$9998,マスター!$C33,FALSE))</f>
        <v/>
      </c>
      <c r="BU33" s="75" t="str">
        <f>IF(HLOOKUP(BU$14,集計用!$4:$9998,マスター!$C33,FALSE)="","",HLOOKUP(BU$14,集計用!$4:$9998,マスター!$C33,FALSE))</f>
        <v/>
      </c>
      <c r="BV33" s="75" t="str">
        <f>集計用!O26&amp;集計用!Q26&amp;集計用!S26</f>
        <v/>
      </c>
      <c r="BW33" s="75" t="str">
        <f>IF(HLOOKUP(BW$14,集計用!$4:$9998,マスター!$C33,FALSE)="","",HLOOKUP(BW$14,集計用!$4:$9998,マスター!$C33,FALSE))</f>
        <v/>
      </c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1"/>
      <c r="CW33" s="101"/>
      <c r="CX33" s="101"/>
      <c r="CY33" s="101"/>
      <c r="CZ33" s="101"/>
      <c r="DA33" s="101"/>
      <c r="DB33" s="101"/>
      <c r="DC33" s="101"/>
      <c r="DD33" s="102"/>
      <c r="DE33" s="102"/>
      <c r="DF33" s="102"/>
      <c r="DG33" s="102"/>
      <c r="DH33" s="102"/>
      <c r="DI33" s="102"/>
    </row>
    <row r="34" spans="3:113" ht="13.5" customHeight="1">
      <c r="C34" s="145">
        <v>25</v>
      </c>
      <c r="D34" s="91"/>
      <c r="E34" s="101"/>
      <c r="F34" s="101"/>
      <c r="G34" s="101"/>
      <c r="H34" s="89" t="str">
        <f>IF(HLOOKUP(H$14,集計用!$4:$9998,マスター!$C34,FALSE)="","",HLOOKUP(H$14,集計用!$4:$9998,マスター!$C34,FALSE))</f>
        <v/>
      </c>
      <c r="I34" s="75" t="str">
        <f>IF(HLOOKUP(I$14,集計用!$4:$9998,マスター!$C34,FALSE)="","",HLOOKUP(I$14,集計用!$4:$9998,マスター!$C34,FALSE))</f>
        <v/>
      </c>
      <c r="J34" s="75" t="str">
        <f>IF(HLOOKUP(J$14,集計用!$4:$9998,マスター!$C34,FALSE)="","",HLOOKUP(J$14,集計用!$4:$9998,マスター!$C34,FALSE))</f>
        <v/>
      </c>
      <c r="K34" s="101"/>
      <c r="L34" s="101"/>
      <c r="M34" s="101"/>
      <c r="N34" s="101"/>
      <c r="O34" s="75" t="str">
        <f>IF(HLOOKUP(O$14,集計用!$4:$9998,マスター!$C34,FALSE)="","",HLOOKUP(O$14,集計用!$4:$9998,マスター!$C34,FALSE))</f>
        <v/>
      </c>
      <c r="P34" s="101"/>
      <c r="Q34" s="101"/>
      <c r="R34" s="89" t="str">
        <f>IF(HLOOKUP(R$14,集計用!$4:$9998,マスター!$C34,FALSE)="","",HLOOKUP(R$14,集計用!$4:$9998,マスター!$C34,FALSE))</f>
        <v/>
      </c>
      <c r="S34" s="89" t="str">
        <f>IF(HLOOKUP(S$14,集計用!$4:$9998,マスター!$C34,FALSE)="","",HLOOKUP(S$14,集計用!$4:$9998,マスター!$C34,FALSE))</f>
        <v/>
      </c>
      <c r="T34" s="75" t="str">
        <f>IF(HLOOKUP(T$14,集計用!$4:$9998,マスター!$C34,FALSE)="","",HLOOKUP(T$14,集計用!$4:$9998,マスター!$C34,FALSE))</f>
        <v/>
      </c>
      <c r="U34" s="101"/>
      <c r="V34" s="101"/>
      <c r="W34" s="91"/>
      <c r="X34" s="101"/>
      <c r="Y34" s="101"/>
      <c r="Z34" s="75" t="str">
        <f>IF(HLOOKUP(Z$14,集計用!$4:$9998,マスター!$C34,FALSE)="","",HLOOKUP(Z$14,集計用!$4:$9998,マスター!$C34,FALSE))</f>
        <v/>
      </c>
      <c r="AA34" s="101"/>
      <c r="AB34" s="101"/>
      <c r="AC34" s="101"/>
      <c r="AD34" s="101"/>
      <c r="AE34" s="101"/>
      <c r="AF34" s="91"/>
      <c r="AG34" s="75" t="str">
        <f>IF(HLOOKUP(AG$14,集計用!$4:$9998,マスター!$C34,FALSE)="","",HLOOKUP(AG$14,集計用!$4:$9998,マスター!$C34,FALSE))</f>
        <v/>
      </c>
      <c r="AH34" s="75" t="str">
        <f>IF(HLOOKUP(AH$14,集計用!$4:$9998,マスター!$C34,FALSE)="","",HLOOKUP(AH$14,集計用!$4:$9998,マスター!$C34,FALSE))</f>
        <v/>
      </c>
      <c r="AI34" s="75" t="str">
        <f>IF(HLOOKUP(AI$14,集計用!$4:$9998,マスター!$C34,FALSE)="","",HLOOKUP(AI$14,集計用!$4:$9998,マスター!$C34,FALSE))</f>
        <v/>
      </c>
      <c r="AJ34" s="101"/>
      <c r="AK34" s="101"/>
      <c r="AL34" s="101"/>
      <c r="AM34" s="101"/>
      <c r="AN34" s="75" t="str">
        <f>IFERROR(集計用!N27&amp;集計用!P27&amp;集計用!R27,"")</f>
        <v/>
      </c>
      <c r="AO34" s="75" t="str">
        <f>IF(HLOOKUP(AO$14,集計用!$4:$9998,マスター!$C34,FALSE)="","",HLOOKUP(AO$14,集計用!$4:$9998,マスター!$C34,FALSE))</f>
        <v/>
      </c>
      <c r="AP34" s="89" t="str">
        <f>集計用!AN27&amp;集計用!AO27&amp;集計用!AP27&amp;集計用!AQ27&amp;集計用!AR27&amp;集計用!AS27</f>
        <v/>
      </c>
      <c r="AQ34" s="75" t="str">
        <f>IF(HLOOKUP(AQ$14,集計用!$4:$9998,マスター!$C34,FALSE)="","",HLOOKUP(AQ$14,集計用!$4:$9998,マスター!$C34,FALSE))</f>
        <v/>
      </c>
      <c r="AR34" s="75" t="str">
        <f>IF(HLOOKUP(AR$14,集計用!$4:$9998,マスター!$C34,FALSE)="","",HLOOKUP(AR$14,集計用!$4:$9998,マスター!$C34,FALSE))</f>
        <v/>
      </c>
      <c r="AS34" s="75" t="str">
        <f>IF(HLOOKUP(AS$14,集計用!$4:$9998,マスター!$C34,FALSE)="","",HLOOKUP(AS$14,集計用!$4:$9998,マスター!$C34,FALSE))</f>
        <v/>
      </c>
      <c r="AT34" s="75" t="str">
        <f>IF(HLOOKUP(AT$14,集計用!$4:$9998,マスター!$C34,FALSE)="","",HLOOKUP(AT$14,集計用!$4:$9998,マスター!$C34,FALSE))</f>
        <v/>
      </c>
      <c r="AU34" s="101"/>
      <c r="AV34" s="101"/>
      <c r="AW34" s="101"/>
      <c r="AX34" s="75" t="str">
        <f>IF(HLOOKUP(AX$14,集計用!$4:$9998,マスター!$C34,FALSE)="","",HLOOKUP(AX$14,集計用!$4:$9998,マスター!$C34,FALSE))</f>
        <v/>
      </c>
      <c r="AY34" s="75" t="str">
        <f>IF(HLOOKUP(AY$14,集計用!$4:$9998,マスター!$C34,FALSE)="","",HLOOKUP(AY$14,集計用!$4:$9998,マスター!$C34,FALSE))</f>
        <v/>
      </c>
      <c r="AZ34" s="102"/>
      <c r="BA34" s="102"/>
      <c r="BB34" s="102"/>
      <c r="BC34" s="102"/>
      <c r="BD34" s="102"/>
      <c r="BE34" s="102"/>
      <c r="BF34" s="102"/>
      <c r="BG34" s="102"/>
      <c r="BH34" s="112"/>
      <c r="BI34" s="112"/>
      <c r="BJ34" s="102"/>
      <c r="BK34" s="102"/>
      <c r="BL34" s="102"/>
      <c r="BM34" s="102"/>
      <c r="BN34" s="102"/>
      <c r="BO34" s="102"/>
      <c r="BP34" s="102"/>
      <c r="BQ34" s="102"/>
      <c r="BR34" s="75" t="str">
        <f>IF(HLOOKUP(BR$14,集計用!$4:$9998,マスター!$C34,FALSE)="","",HLOOKUP(BR$14,集計用!$4:$9998,マスター!$C34,FALSE))</f>
        <v/>
      </c>
      <c r="BS34" s="75" t="str">
        <f>IF(HLOOKUP(BS$14,集計用!$4:$9998,マスター!$C34,FALSE)="","",HLOOKUP(BS$14,集計用!$4:$9998,マスター!$C34,FALSE))</f>
        <v/>
      </c>
      <c r="BT34" s="75" t="str">
        <f>IF(HLOOKUP(BT$14,集計用!$4:$9998,マスター!$C34,FALSE)="","",HLOOKUP(BT$14,集計用!$4:$9998,マスター!$C34,FALSE))</f>
        <v/>
      </c>
      <c r="BU34" s="75" t="str">
        <f>IF(HLOOKUP(BU$14,集計用!$4:$9998,マスター!$C34,FALSE)="","",HLOOKUP(BU$14,集計用!$4:$9998,マスター!$C34,FALSE))</f>
        <v/>
      </c>
      <c r="BV34" s="75" t="str">
        <f>集計用!O27&amp;集計用!Q27&amp;集計用!S27</f>
        <v/>
      </c>
      <c r="BW34" s="75" t="str">
        <f>IF(HLOOKUP(BW$14,集計用!$4:$9998,マスター!$C34,FALSE)="","",HLOOKUP(BW$14,集計用!$4:$9998,マスター!$C34,FALSE))</f>
        <v/>
      </c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1"/>
      <c r="CW34" s="101"/>
      <c r="CX34" s="101"/>
      <c r="CY34" s="101"/>
      <c r="CZ34" s="101"/>
      <c r="DA34" s="101"/>
      <c r="DB34" s="101"/>
      <c r="DC34" s="101"/>
      <c r="DD34" s="102"/>
      <c r="DE34" s="102"/>
      <c r="DF34" s="102"/>
      <c r="DG34" s="102"/>
      <c r="DH34" s="102"/>
      <c r="DI34" s="102"/>
    </row>
    <row r="35" spans="3:113" ht="13.5" customHeight="1">
      <c r="C35" s="145">
        <v>26</v>
      </c>
      <c r="D35" s="91"/>
      <c r="E35" s="101"/>
      <c r="F35" s="101"/>
      <c r="G35" s="101"/>
      <c r="H35" s="89" t="str">
        <f>IF(HLOOKUP(H$14,集計用!$4:$9998,マスター!$C35,FALSE)="","",HLOOKUP(H$14,集計用!$4:$9998,マスター!$C35,FALSE))</f>
        <v/>
      </c>
      <c r="I35" s="75" t="str">
        <f>IF(HLOOKUP(I$14,集計用!$4:$9998,マスター!$C35,FALSE)="","",HLOOKUP(I$14,集計用!$4:$9998,マスター!$C35,FALSE))</f>
        <v/>
      </c>
      <c r="J35" s="75" t="str">
        <f>IF(HLOOKUP(J$14,集計用!$4:$9998,マスター!$C35,FALSE)="","",HLOOKUP(J$14,集計用!$4:$9998,マスター!$C35,FALSE))</f>
        <v/>
      </c>
      <c r="K35" s="101"/>
      <c r="L35" s="101"/>
      <c r="M35" s="101"/>
      <c r="N35" s="101"/>
      <c r="O35" s="75" t="str">
        <f>IF(HLOOKUP(O$14,集計用!$4:$9998,マスター!$C35,FALSE)="","",HLOOKUP(O$14,集計用!$4:$9998,マスター!$C35,FALSE))</f>
        <v/>
      </c>
      <c r="P35" s="101"/>
      <c r="Q35" s="101"/>
      <c r="R35" s="89" t="str">
        <f>IF(HLOOKUP(R$14,集計用!$4:$9998,マスター!$C35,FALSE)="","",HLOOKUP(R$14,集計用!$4:$9998,マスター!$C35,FALSE))</f>
        <v/>
      </c>
      <c r="S35" s="89" t="str">
        <f>IF(HLOOKUP(S$14,集計用!$4:$9998,マスター!$C35,FALSE)="","",HLOOKUP(S$14,集計用!$4:$9998,マスター!$C35,FALSE))</f>
        <v/>
      </c>
      <c r="T35" s="75" t="str">
        <f>IF(HLOOKUP(T$14,集計用!$4:$9998,マスター!$C35,FALSE)="","",HLOOKUP(T$14,集計用!$4:$9998,マスター!$C35,FALSE))</f>
        <v/>
      </c>
      <c r="U35" s="101"/>
      <c r="V35" s="101"/>
      <c r="W35" s="91"/>
      <c r="X35" s="101"/>
      <c r="Y35" s="101"/>
      <c r="Z35" s="75" t="str">
        <f>IF(HLOOKUP(Z$14,集計用!$4:$9998,マスター!$C35,FALSE)="","",HLOOKUP(Z$14,集計用!$4:$9998,マスター!$C35,FALSE))</f>
        <v/>
      </c>
      <c r="AA35" s="101"/>
      <c r="AB35" s="101"/>
      <c r="AC35" s="101"/>
      <c r="AD35" s="101"/>
      <c r="AE35" s="101"/>
      <c r="AF35" s="91"/>
      <c r="AG35" s="75" t="str">
        <f>IF(HLOOKUP(AG$14,集計用!$4:$9998,マスター!$C35,FALSE)="","",HLOOKUP(AG$14,集計用!$4:$9998,マスター!$C35,FALSE))</f>
        <v/>
      </c>
      <c r="AH35" s="75" t="str">
        <f>IF(HLOOKUP(AH$14,集計用!$4:$9998,マスター!$C35,FALSE)="","",HLOOKUP(AH$14,集計用!$4:$9998,マスター!$C35,FALSE))</f>
        <v/>
      </c>
      <c r="AI35" s="75" t="str">
        <f>IF(HLOOKUP(AI$14,集計用!$4:$9998,マスター!$C35,FALSE)="","",HLOOKUP(AI$14,集計用!$4:$9998,マスター!$C35,FALSE))</f>
        <v/>
      </c>
      <c r="AJ35" s="101"/>
      <c r="AK35" s="101"/>
      <c r="AL35" s="101"/>
      <c r="AM35" s="101"/>
      <c r="AN35" s="75" t="str">
        <f>IFERROR(集計用!N28&amp;集計用!P28&amp;集計用!R28,"")</f>
        <v/>
      </c>
      <c r="AO35" s="75" t="str">
        <f>IF(HLOOKUP(AO$14,集計用!$4:$9998,マスター!$C35,FALSE)="","",HLOOKUP(AO$14,集計用!$4:$9998,マスター!$C35,FALSE))</f>
        <v/>
      </c>
      <c r="AP35" s="89" t="str">
        <f>集計用!AN28&amp;集計用!AO28&amp;集計用!AP28&amp;集計用!AQ28&amp;集計用!AR28&amp;集計用!AS28</f>
        <v/>
      </c>
      <c r="AQ35" s="75" t="str">
        <f>IF(HLOOKUP(AQ$14,集計用!$4:$9998,マスター!$C35,FALSE)="","",HLOOKUP(AQ$14,集計用!$4:$9998,マスター!$C35,FALSE))</f>
        <v/>
      </c>
      <c r="AR35" s="75" t="str">
        <f>IF(HLOOKUP(AR$14,集計用!$4:$9998,マスター!$C35,FALSE)="","",HLOOKUP(AR$14,集計用!$4:$9998,マスター!$C35,FALSE))</f>
        <v/>
      </c>
      <c r="AS35" s="75" t="str">
        <f>IF(HLOOKUP(AS$14,集計用!$4:$9998,マスター!$C35,FALSE)="","",HLOOKUP(AS$14,集計用!$4:$9998,マスター!$C35,FALSE))</f>
        <v/>
      </c>
      <c r="AT35" s="75" t="str">
        <f>IF(HLOOKUP(AT$14,集計用!$4:$9998,マスター!$C35,FALSE)="","",HLOOKUP(AT$14,集計用!$4:$9998,マスター!$C35,FALSE))</f>
        <v/>
      </c>
      <c r="AU35" s="101"/>
      <c r="AV35" s="101"/>
      <c r="AW35" s="101"/>
      <c r="AX35" s="75" t="str">
        <f>IF(HLOOKUP(AX$14,集計用!$4:$9998,マスター!$C35,FALSE)="","",HLOOKUP(AX$14,集計用!$4:$9998,マスター!$C35,FALSE))</f>
        <v/>
      </c>
      <c r="AY35" s="75" t="str">
        <f>IF(HLOOKUP(AY$14,集計用!$4:$9998,マスター!$C35,FALSE)="","",HLOOKUP(AY$14,集計用!$4:$9998,マスター!$C35,FALSE))</f>
        <v/>
      </c>
      <c r="AZ35" s="102"/>
      <c r="BA35" s="102"/>
      <c r="BB35" s="102"/>
      <c r="BC35" s="102"/>
      <c r="BD35" s="102"/>
      <c r="BE35" s="102"/>
      <c r="BF35" s="102"/>
      <c r="BG35" s="102"/>
      <c r="BH35" s="112"/>
      <c r="BI35" s="112"/>
      <c r="BJ35" s="102"/>
      <c r="BK35" s="102"/>
      <c r="BL35" s="102"/>
      <c r="BM35" s="102"/>
      <c r="BN35" s="102"/>
      <c r="BO35" s="102"/>
      <c r="BP35" s="102"/>
      <c r="BQ35" s="102"/>
      <c r="BR35" s="75" t="str">
        <f>IF(HLOOKUP(BR$14,集計用!$4:$9998,マスター!$C35,FALSE)="","",HLOOKUP(BR$14,集計用!$4:$9998,マスター!$C35,FALSE))</f>
        <v/>
      </c>
      <c r="BS35" s="75" t="str">
        <f>IF(HLOOKUP(BS$14,集計用!$4:$9998,マスター!$C35,FALSE)="","",HLOOKUP(BS$14,集計用!$4:$9998,マスター!$C35,FALSE))</f>
        <v/>
      </c>
      <c r="BT35" s="75" t="str">
        <f>IF(HLOOKUP(BT$14,集計用!$4:$9998,マスター!$C35,FALSE)="","",HLOOKUP(BT$14,集計用!$4:$9998,マスター!$C35,FALSE))</f>
        <v/>
      </c>
      <c r="BU35" s="75" t="str">
        <f>IF(HLOOKUP(BU$14,集計用!$4:$9998,マスター!$C35,FALSE)="","",HLOOKUP(BU$14,集計用!$4:$9998,マスター!$C35,FALSE))</f>
        <v/>
      </c>
      <c r="BV35" s="75" t="str">
        <f>集計用!O28&amp;集計用!Q28&amp;集計用!S28</f>
        <v/>
      </c>
      <c r="BW35" s="75" t="str">
        <f>IF(HLOOKUP(BW$14,集計用!$4:$9998,マスター!$C35,FALSE)="","",HLOOKUP(BW$14,集計用!$4:$9998,マスター!$C35,FALSE))</f>
        <v/>
      </c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1"/>
      <c r="CW35" s="101"/>
      <c r="CX35" s="101"/>
      <c r="CY35" s="101"/>
      <c r="CZ35" s="101"/>
      <c r="DA35" s="101"/>
      <c r="DB35" s="101"/>
      <c r="DC35" s="101"/>
      <c r="DD35" s="102"/>
      <c r="DE35" s="102"/>
      <c r="DF35" s="102"/>
      <c r="DG35" s="102"/>
      <c r="DH35" s="102"/>
      <c r="DI35" s="102"/>
    </row>
    <row r="36" spans="3:113" ht="13.5" customHeight="1">
      <c r="C36" s="145">
        <v>27</v>
      </c>
      <c r="D36" s="91"/>
      <c r="E36" s="101"/>
      <c r="F36" s="101"/>
      <c r="G36" s="101"/>
      <c r="H36" s="89" t="str">
        <f>IF(HLOOKUP(H$14,集計用!$4:$9998,マスター!$C36,FALSE)="","",HLOOKUP(H$14,集計用!$4:$9998,マスター!$C36,FALSE))</f>
        <v/>
      </c>
      <c r="I36" s="75" t="str">
        <f>IF(HLOOKUP(I$14,集計用!$4:$9998,マスター!$C36,FALSE)="","",HLOOKUP(I$14,集計用!$4:$9998,マスター!$C36,FALSE))</f>
        <v/>
      </c>
      <c r="J36" s="75" t="str">
        <f>IF(HLOOKUP(J$14,集計用!$4:$9998,マスター!$C36,FALSE)="","",HLOOKUP(J$14,集計用!$4:$9998,マスター!$C36,FALSE))</f>
        <v/>
      </c>
      <c r="K36" s="101"/>
      <c r="L36" s="101"/>
      <c r="M36" s="101"/>
      <c r="N36" s="101"/>
      <c r="O36" s="75" t="str">
        <f>IF(HLOOKUP(O$14,集計用!$4:$9998,マスター!$C36,FALSE)="","",HLOOKUP(O$14,集計用!$4:$9998,マスター!$C36,FALSE))</f>
        <v/>
      </c>
      <c r="P36" s="101"/>
      <c r="Q36" s="101"/>
      <c r="R36" s="89" t="str">
        <f>IF(HLOOKUP(R$14,集計用!$4:$9998,マスター!$C36,FALSE)="","",HLOOKUP(R$14,集計用!$4:$9998,マスター!$C36,FALSE))</f>
        <v/>
      </c>
      <c r="S36" s="89" t="str">
        <f>IF(HLOOKUP(S$14,集計用!$4:$9998,マスター!$C36,FALSE)="","",HLOOKUP(S$14,集計用!$4:$9998,マスター!$C36,FALSE))</f>
        <v/>
      </c>
      <c r="T36" s="75" t="str">
        <f>IF(HLOOKUP(T$14,集計用!$4:$9998,マスター!$C36,FALSE)="","",HLOOKUP(T$14,集計用!$4:$9998,マスター!$C36,FALSE))</f>
        <v/>
      </c>
      <c r="U36" s="101"/>
      <c r="V36" s="101"/>
      <c r="W36" s="91"/>
      <c r="X36" s="101"/>
      <c r="Y36" s="101"/>
      <c r="Z36" s="75" t="str">
        <f>IF(HLOOKUP(Z$14,集計用!$4:$9998,マスター!$C36,FALSE)="","",HLOOKUP(Z$14,集計用!$4:$9998,マスター!$C36,FALSE))</f>
        <v/>
      </c>
      <c r="AA36" s="101"/>
      <c r="AB36" s="101"/>
      <c r="AC36" s="101"/>
      <c r="AD36" s="101"/>
      <c r="AE36" s="101"/>
      <c r="AF36" s="91"/>
      <c r="AG36" s="75" t="str">
        <f>IF(HLOOKUP(AG$14,集計用!$4:$9998,マスター!$C36,FALSE)="","",HLOOKUP(AG$14,集計用!$4:$9998,マスター!$C36,FALSE))</f>
        <v/>
      </c>
      <c r="AH36" s="75" t="str">
        <f>IF(HLOOKUP(AH$14,集計用!$4:$9998,マスター!$C36,FALSE)="","",HLOOKUP(AH$14,集計用!$4:$9998,マスター!$C36,FALSE))</f>
        <v/>
      </c>
      <c r="AI36" s="75" t="str">
        <f>IF(HLOOKUP(AI$14,集計用!$4:$9998,マスター!$C36,FALSE)="","",HLOOKUP(AI$14,集計用!$4:$9998,マスター!$C36,FALSE))</f>
        <v/>
      </c>
      <c r="AJ36" s="101"/>
      <c r="AK36" s="101"/>
      <c r="AL36" s="101"/>
      <c r="AM36" s="101"/>
      <c r="AN36" s="75" t="str">
        <f>IFERROR(集計用!N29&amp;集計用!P29&amp;集計用!R29,"")</f>
        <v/>
      </c>
      <c r="AO36" s="75" t="str">
        <f>IF(HLOOKUP(AO$14,集計用!$4:$9998,マスター!$C36,FALSE)="","",HLOOKUP(AO$14,集計用!$4:$9998,マスター!$C36,FALSE))</f>
        <v/>
      </c>
      <c r="AP36" s="89" t="str">
        <f>集計用!AN29&amp;集計用!AO29&amp;集計用!AP29&amp;集計用!AQ29&amp;集計用!AR29&amp;集計用!AS29</f>
        <v/>
      </c>
      <c r="AQ36" s="75" t="str">
        <f>IF(HLOOKUP(AQ$14,集計用!$4:$9998,マスター!$C36,FALSE)="","",HLOOKUP(AQ$14,集計用!$4:$9998,マスター!$C36,FALSE))</f>
        <v/>
      </c>
      <c r="AR36" s="75" t="str">
        <f>IF(HLOOKUP(AR$14,集計用!$4:$9998,マスター!$C36,FALSE)="","",HLOOKUP(AR$14,集計用!$4:$9998,マスター!$C36,FALSE))</f>
        <v/>
      </c>
      <c r="AS36" s="75" t="str">
        <f>IF(HLOOKUP(AS$14,集計用!$4:$9998,マスター!$C36,FALSE)="","",HLOOKUP(AS$14,集計用!$4:$9998,マスター!$C36,FALSE))</f>
        <v/>
      </c>
      <c r="AT36" s="75" t="str">
        <f>IF(HLOOKUP(AT$14,集計用!$4:$9998,マスター!$C36,FALSE)="","",HLOOKUP(AT$14,集計用!$4:$9998,マスター!$C36,FALSE))</f>
        <v/>
      </c>
      <c r="AU36" s="101"/>
      <c r="AV36" s="101"/>
      <c r="AW36" s="101"/>
      <c r="AX36" s="75" t="str">
        <f>IF(HLOOKUP(AX$14,集計用!$4:$9998,マスター!$C36,FALSE)="","",HLOOKUP(AX$14,集計用!$4:$9998,マスター!$C36,FALSE))</f>
        <v/>
      </c>
      <c r="AY36" s="75" t="str">
        <f>IF(HLOOKUP(AY$14,集計用!$4:$9998,マスター!$C36,FALSE)="","",HLOOKUP(AY$14,集計用!$4:$9998,マスター!$C36,FALSE))</f>
        <v/>
      </c>
      <c r="AZ36" s="102"/>
      <c r="BA36" s="102"/>
      <c r="BB36" s="102"/>
      <c r="BC36" s="102"/>
      <c r="BD36" s="102"/>
      <c r="BE36" s="102"/>
      <c r="BF36" s="102"/>
      <c r="BG36" s="102"/>
      <c r="BH36" s="112"/>
      <c r="BI36" s="112"/>
      <c r="BJ36" s="102"/>
      <c r="BK36" s="102"/>
      <c r="BL36" s="102"/>
      <c r="BM36" s="102"/>
      <c r="BN36" s="102"/>
      <c r="BO36" s="102"/>
      <c r="BP36" s="102"/>
      <c r="BQ36" s="102"/>
      <c r="BR36" s="75" t="str">
        <f>IF(HLOOKUP(BR$14,集計用!$4:$9998,マスター!$C36,FALSE)="","",HLOOKUP(BR$14,集計用!$4:$9998,マスター!$C36,FALSE))</f>
        <v/>
      </c>
      <c r="BS36" s="75" t="str">
        <f>IF(HLOOKUP(BS$14,集計用!$4:$9998,マスター!$C36,FALSE)="","",HLOOKUP(BS$14,集計用!$4:$9998,マスター!$C36,FALSE))</f>
        <v/>
      </c>
      <c r="BT36" s="75" t="str">
        <f>IF(HLOOKUP(BT$14,集計用!$4:$9998,マスター!$C36,FALSE)="","",HLOOKUP(BT$14,集計用!$4:$9998,マスター!$C36,FALSE))</f>
        <v/>
      </c>
      <c r="BU36" s="75" t="str">
        <f>IF(HLOOKUP(BU$14,集計用!$4:$9998,マスター!$C36,FALSE)="","",HLOOKUP(BU$14,集計用!$4:$9998,マスター!$C36,FALSE))</f>
        <v/>
      </c>
      <c r="BV36" s="75" t="str">
        <f>集計用!O29&amp;集計用!Q29&amp;集計用!S29</f>
        <v/>
      </c>
      <c r="BW36" s="75" t="str">
        <f>IF(HLOOKUP(BW$14,集計用!$4:$9998,マスター!$C36,FALSE)="","",HLOOKUP(BW$14,集計用!$4:$9998,マスター!$C36,FALSE))</f>
        <v/>
      </c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1"/>
      <c r="CW36" s="101"/>
      <c r="CX36" s="101"/>
      <c r="CY36" s="101"/>
      <c r="CZ36" s="101"/>
      <c r="DA36" s="101"/>
      <c r="DB36" s="101"/>
      <c r="DC36" s="101"/>
      <c r="DD36" s="102"/>
      <c r="DE36" s="102"/>
      <c r="DF36" s="102"/>
      <c r="DG36" s="102"/>
      <c r="DH36" s="102"/>
      <c r="DI36" s="102"/>
    </row>
    <row r="37" spans="3:113" ht="13.5" customHeight="1">
      <c r="C37" s="145">
        <v>28</v>
      </c>
      <c r="D37" s="91"/>
      <c r="E37" s="101"/>
      <c r="F37" s="101"/>
      <c r="G37" s="101"/>
      <c r="H37" s="89" t="str">
        <f>IF(HLOOKUP(H$14,集計用!$4:$9998,マスター!$C37,FALSE)="","",HLOOKUP(H$14,集計用!$4:$9998,マスター!$C37,FALSE))</f>
        <v/>
      </c>
      <c r="I37" s="75" t="str">
        <f>IF(HLOOKUP(I$14,集計用!$4:$9998,マスター!$C37,FALSE)="","",HLOOKUP(I$14,集計用!$4:$9998,マスター!$C37,FALSE))</f>
        <v/>
      </c>
      <c r="J37" s="75" t="str">
        <f>IF(HLOOKUP(J$14,集計用!$4:$9998,マスター!$C37,FALSE)="","",HLOOKUP(J$14,集計用!$4:$9998,マスター!$C37,FALSE))</f>
        <v/>
      </c>
      <c r="K37" s="101"/>
      <c r="L37" s="101"/>
      <c r="M37" s="101"/>
      <c r="N37" s="101"/>
      <c r="O37" s="75" t="str">
        <f>IF(HLOOKUP(O$14,集計用!$4:$9998,マスター!$C37,FALSE)="","",HLOOKUP(O$14,集計用!$4:$9998,マスター!$C37,FALSE))</f>
        <v/>
      </c>
      <c r="P37" s="101"/>
      <c r="Q37" s="101"/>
      <c r="R37" s="89" t="str">
        <f>IF(HLOOKUP(R$14,集計用!$4:$9998,マスター!$C37,FALSE)="","",HLOOKUP(R$14,集計用!$4:$9998,マスター!$C37,FALSE))</f>
        <v/>
      </c>
      <c r="S37" s="89" t="str">
        <f>IF(HLOOKUP(S$14,集計用!$4:$9998,マスター!$C37,FALSE)="","",HLOOKUP(S$14,集計用!$4:$9998,マスター!$C37,FALSE))</f>
        <v/>
      </c>
      <c r="T37" s="75" t="str">
        <f>IF(HLOOKUP(T$14,集計用!$4:$9998,マスター!$C37,FALSE)="","",HLOOKUP(T$14,集計用!$4:$9998,マスター!$C37,FALSE))</f>
        <v/>
      </c>
      <c r="U37" s="101"/>
      <c r="V37" s="101"/>
      <c r="W37" s="91"/>
      <c r="X37" s="101"/>
      <c r="Y37" s="101"/>
      <c r="Z37" s="75" t="str">
        <f>IF(HLOOKUP(Z$14,集計用!$4:$9998,マスター!$C37,FALSE)="","",HLOOKUP(Z$14,集計用!$4:$9998,マスター!$C37,FALSE))</f>
        <v/>
      </c>
      <c r="AA37" s="101"/>
      <c r="AB37" s="101"/>
      <c r="AC37" s="101"/>
      <c r="AD37" s="101"/>
      <c r="AE37" s="101"/>
      <c r="AF37" s="91"/>
      <c r="AG37" s="75" t="str">
        <f>IF(HLOOKUP(AG$14,集計用!$4:$9998,マスター!$C37,FALSE)="","",HLOOKUP(AG$14,集計用!$4:$9998,マスター!$C37,FALSE))</f>
        <v/>
      </c>
      <c r="AH37" s="75" t="str">
        <f>IF(HLOOKUP(AH$14,集計用!$4:$9998,マスター!$C37,FALSE)="","",HLOOKUP(AH$14,集計用!$4:$9998,マスター!$C37,FALSE))</f>
        <v/>
      </c>
      <c r="AI37" s="75" t="str">
        <f>IF(HLOOKUP(AI$14,集計用!$4:$9998,マスター!$C37,FALSE)="","",HLOOKUP(AI$14,集計用!$4:$9998,マスター!$C37,FALSE))</f>
        <v/>
      </c>
      <c r="AJ37" s="101"/>
      <c r="AK37" s="101"/>
      <c r="AL37" s="101"/>
      <c r="AM37" s="101"/>
      <c r="AN37" s="75" t="str">
        <f>IFERROR(集計用!N30&amp;集計用!P30&amp;集計用!R30,"")</f>
        <v/>
      </c>
      <c r="AO37" s="75" t="str">
        <f>IF(HLOOKUP(AO$14,集計用!$4:$9998,マスター!$C37,FALSE)="","",HLOOKUP(AO$14,集計用!$4:$9998,マスター!$C37,FALSE))</f>
        <v/>
      </c>
      <c r="AP37" s="89" t="str">
        <f>集計用!AN30&amp;集計用!AO30&amp;集計用!AP30&amp;集計用!AQ30&amp;集計用!AR30&amp;集計用!AS30</f>
        <v/>
      </c>
      <c r="AQ37" s="75" t="str">
        <f>IF(HLOOKUP(AQ$14,集計用!$4:$9998,マスター!$C37,FALSE)="","",HLOOKUP(AQ$14,集計用!$4:$9998,マスター!$C37,FALSE))</f>
        <v/>
      </c>
      <c r="AR37" s="75" t="str">
        <f>IF(HLOOKUP(AR$14,集計用!$4:$9998,マスター!$C37,FALSE)="","",HLOOKUP(AR$14,集計用!$4:$9998,マスター!$C37,FALSE))</f>
        <v/>
      </c>
      <c r="AS37" s="75" t="str">
        <f>IF(HLOOKUP(AS$14,集計用!$4:$9998,マスター!$C37,FALSE)="","",HLOOKUP(AS$14,集計用!$4:$9998,マスター!$C37,FALSE))</f>
        <v/>
      </c>
      <c r="AT37" s="75" t="str">
        <f>IF(HLOOKUP(AT$14,集計用!$4:$9998,マスター!$C37,FALSE)="","",HLOOKUP(AT$14,集計用!$4:$9998,マスター!$C37,FALSE))</f>
        <v/>
      </c>
      <c r="AU37" s="101"/>
      <c r="AV37" s="101"/>
      <c r="AW37" s="101"/>
      <c r="AX37" s="75" t="str">
        <f>IF(HLOOKUP(AX$14,集計用!$4:$9998,マスター!$C37,FALSE)="","",HLOOKUP(AX$14,集計用!$4:$9998,マスター!$C37,FALSE))</f>
        <v/>
      </c>
      <c r="AY37" s="75" t="str">
        <f>IF(HLOOKUP(AY$14,集計用!$4:$9998,マスター!$C37,FALSE)="","",HLOOKUP(AY$14,集計用!$4:$9998,マスター!$C37,FALSE))</f>
        <v/>
      </c>
      <c r="AZ37" s="102"/>
      <c r="BA37" s="102"/>
      <c r="BB37" s="102"/>
      <c r="BC37" s="102"/>
      <c r="BD37" s="102"/>
      <c r="BE37" s="102"/>
      <c r="BF37" s="102"/>
      <c r="BG37" s="102"/>
      <c r="BH37" s="112"/>
      <c r="BI37" s="112"/>
      <c r="BJ37" s="102"/>
      <c r="BK37" s="102"/>
      <c r="BL37" s="102"/>
      <c r="BM37" s="102"/>
      <c r="BN37" s="102"/>
      <c r="BO37" s="102"/>
      <c r="BP37" s="102"/>
      <c r="BQ37" s="102"/>
      <c r="BR37" s="75" t="str">
        <f>IF(HLOOKUP(BR$14,集計用!$4:$9998,マスター!$C37,FALSE)="","",HLOOKUP(BR$14,集計用!$4:$9998,マスター!$C37,FALSE))</f>
        <v/>
      </c>
      <c r="BS37" s="75" t="str">
        <f>IF(HLOOKUP(BS$14,集計用!$4:$9998,マスター!$C37,FALSE)="","",HLOOKUP(BS$14,集計用!$4:$9998,マスター!$C37,FALSE))</f>
        <v/>
      </c>
      <c r="BT37" s="75" t="str">
        <f>IF(HLOOKUP(BT$14,集計用!$4:$9998,マスター!$C37,FALSE)="","",HLOOKUP(BT$14,集計用!$4:$9998,マスター!$C37,FALSE))</f>
        <v/>
      </c>
      <c r="BU37" s="75" t="str">
        <f>IF(HLOOKUP(BU$14,集計用!$4:$9998,マスター!$C37,FALSE)="","",HLOOKUP(BU$14,集計用!$4:$9998,マスター!$C37,FALSE))</f>
        <v/>
      </c>
      <c r="BV37" s="75" t="str">
        <f>集計用!O30&amp;集計用!Q30&amp;集計用!S30</f>
        <v/>
      </c>
      <c r="BW37" s="75" t="str">
        <f>IF(HLOOKUP(BW$14,集計用!$4:$9998,マスター!$C37,FALSE)="","",HLOOKUP(BW$14,集計用!$4:$9998,マスター!$C37,FALSE))</f>
        <v/>
      </c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1"/>
      <c r="CW37" s="101"/>
      <c r="CX37" s="101"/>
      <c r="CY37" s="101"/>
      <c r="CZ37" s="101"/>
      <c r="DA37" s="101"/>
      <c r="DB37" s="101"/>
      <c r="DC37" s="101"/>
      <c r="DD37" s="102"/>
      <c r="DE37" s="102"/>
      <c r="DF37" s="102"/>
      <c r="DG37" s="102"/>
      <c r="DH37" s="102"/>
      <c r="DI37" s="102"/>
    </row>
    <row r="38" spans="3:113" ht="13.5" customHeight="1">
      <c r="C38" s="145">
        <v>29</v>
      </c>
      <c r="D38" s="91"/>
      <c r="E38" s="101"/>
      <c r="F38" s="101"/>
      <c r="G38" s="101"/>
      <c r="H38" s="89" t="str">
        <f>IF(HLOOKUP(H$14,集計用!$4:$9998,マスター!$C38,FALSE)="","",HLOOKUP(H$14,集計用!$4:$9998,マスター!$C38,FALSE))</f>
        <v/>
      </c>
      <c r="I38" s="75" t="str">
        <f>IF(HLOOKUP(I$14,集計用!$4:$9998,マスター!$C38,FALSE)="","",HLOOKUP(I$14,集計用!$4:$9998,マスター!$C38,FALSE))</f>
        <v/>
      </c>
      <c r="J38" s="75" t="str">
        <f>IF(HLOOKUP(J$14,集計用!$4:$9998,マスター!$C38,FALSE)="","",HLOOKUP(J$14,集計用!$4:$9998,マスター!$C38,FALSE))</f>
        <v/>
      </c>
      <c r="K38" s="101"/>
      <c r="L38" s="101"/>
      <c r="M38" s="101"/>
      <c r="N38" s="101"/>
      <c r="O38" s="75" t="str">
        <f>IF(HLOOKUP(O$14,集計用!$4:$9998,マスター!$C38,FALSE)="","",HLOOKUP(O$14,集計用!$4:$9998,マスター!$C38,FALSE))</f>
        <v/>
      </c>
      <c r="P38" s="101"/>
      <c r="Q38" s="101"/>
      <c r="R38" s="89" t="str">
        <f>IF(HLOOKUP(R$14,集計用!$4:$9998,マスター!$C38,FALSE)="","",HLOOKUP(R$14,集計用!$4:$9998,マスター!$C38,FALSE))</f>
        <v/>
      </c>
      <c r="S38" s="89" t="str">
        <f>IF(HLOOKUP(S$14,集計用!$4:$9998,マスター!$C38,FALSE)="","",HLOOKUP(S$14,集計用!$4:$9998,マスター!$C38,FALSE))</f>
        <v/>
      </c>
      <c r="T38" s="75" t="str">
        <f>IF(HLOOKUP(T$14,集計用!$4:$9998,マスター!$C38,FALSE)="","",HLOOKUP(T$14,集計用!$4:$9998,マスター!$C38,FALSE))</f>
        <v/>
      </c>
      <c r="U38" s="101"/>
      <c r="V38" s="101"/>
      <c r="W38" s="91"/>
      <c r="X38" s="101"/>
      <c r="Y38" s="101"/>
      <c r="Z38" s="75" t="str">
        <f>IF(HLOOKUP(Z$14,集計用!$4:$9998,マスター!$C38,FALSE)="","",HLOOKUP(Z$14,集計用!$4:$9998,マスター!$C38,FALSE))</f>
        <v/>
      </c>
      <c r="AA38" s="101"/>
      <c r="AB38" s="101"/>
      <c r="AC38" s="101"/>
      <c r="AD38" s="101"/>
      <c r="AE38" s="101"/>
      <c r="AF38" s="91"/>
      <c r="AG38" s="75" t="str">
        <f>IF(HLOOKUP(AG$14,集計用!$4:$9998,マスター!$C38,FALSE)="","",HLOOKUP(AG$14,集計用!$4:$9998,マスター!$C38,FALSE))</f>
        <v/>
      </c>
      <c r="AH38" s="75" t="str">
        <f>IF(HLOOKUP(AH$14,集計用!$4:$9998,マスター!$C38,FALSE)="","",HLOOKUP(AH$14,集計用!$4:$9998,マスター!$C38,FALSE))</f>
        <v/>
      </c>
      <c r="AI38" s="75" t="str">
        <f>IF(HLOOKUP(AI$14,集計用!$4:$9998,マスター!$C38,FALSE)="","",HLOOKUP(AI$14,集計用!$4:$9998,マスター!$C38,FALSE))</f>
        <v/>
      </c>
      <c r="AJ38" s="101"/>
      <c r="AK38" s="101"/>
      <c r="AL38" s="101"/>
      <c r="AM38" s="101"/>
      <c r="AN38" s="75" t="str">
        <f>IFERROR(集計用!N31&amp;集計用!P31&amp;集計用!R31,"")</f>
        <v/>
      </c>
      <c r="AO38" s="75" t="str">
        <f>IF(HLOOKUP(AO$14,集計用!$4:$9998,マスター!$C38,FALSE)="","",HLOOKUP(AO$14,集計用!$4:$9998,マスター!$C38,FALSE))</f>
        <v/>
      </c>
      <c r="AP38" s="89" t="str">
        <f>集計用!AN31&amp;集計用!AO31&amp;集計用!AP31&amp;集計用!AQ31&amp;集計用!AR31&amp;集計用!AS31</f>
        <v/>
      </c>
      <c r="AQ38" s="75" t="str">
        <f>IF(HLOOKUP(AQ$14,集計用!$4:$9998,マスター!$C38,FALSE)="","",HLOOKUP(AQ$14,集計用!$4:$9998,マスター!$C38,FALSE))</f>
        <v/>
      </c>
      <c r="AR38" s="75" t="str">
        <f>IF(HLOOKUP(AR$14,集計用!$4:$9998,マスター!$C38,FALSE)="","",HLOOKUP(AR$14,集計用!$4:$9998,マスター!$C38,FALSE))</f>
        <v/>
      </c>
      <c r="AS38" s="75" t="str">
        <f>IF(HLOOKUP(AS$14,集計用!$4:$9998,マスター!$C38,FALSE)="","",HLOOKUP(AS$14,集計用!$4:$9998,マスター!$C38,FALSE))</f>
        <v/>
      </c>
      <c r="AT38" s="75" t="str">
        <f>IF(HLOOKUP(AT$14,集計用!$4:$9998,マスター!$C38,FALSE)="","",HLOOKUP(AT$14,集計用!$4:$9998,マスター!$C38,FALSE))</f>
        <v/>
      </c>
      <c r="AU38" s="101"/>
      <c r="AV38" s="101"/>
      <c r="AW38" s="101"/>
      <c r="AX38" s="75" t="str">
        <f>IF(HLOOKUP(AX$14,集計用!$4:$9998,マスター!$C38,FALSE)="","",HLOOKUP(AX$14,集計用!$4:$9998,マスター!$C38,FALSE))</f>
        <v/>
      </c>
      <c r="AY38" s="75" t="str">
        <f>IF(HLOOKUP(AY$14,集計用!$4:$9998,マスター!$C38,FALSE)="","",HLOOKUP(AY$14,集計用!$4:$9998,マスター!$C38,FALSE))</f>
        <v/>
      </c>
      <c r="AZ38" s="102"/>
      <c r="BA38" s="102"/>
      <c r="BB38" s="102"/>
      <c r="BC38" s="102"/>
      <c r="BD38" s="102"/>
      <c r="BE38" s="102"/>
      <c r="BF38" s="102"/>
      <c r="BG38" s="102"/>
      <c r="BH38" s="112"/>
      <c r="BI38" s="112"/>
      <c r="BJ38" s="102"/>
      <c r="BK38" s="102"/>
      <c r="BL38" s="102"/>
      <c r="BM38" s="102"/>
      <c r="BN38" s="102"/>
      <c r="BO38" s="102"/>
      <c r="BP38" s="102"/>
      <c r="BQ38" s="102"/>
      <c r="BR38" s="75" t="str">
        <f>IF(HLOOKUP(BR$14,集計用!$4:$9998,マスター!$C38,FALSE)="","",HLOOKUP(BR$14,集計用!$4:$9998,マスター!$C38,FALSE))</f>
        <v/>
      </c>
      <c r="BS38" s="75" t="str">
        <f>IF(HLOOKUP(BS$14,集計用!$4:$9998,マスター!$C38,FALSE)="","",HLOOKUP(BS$14,集計用!$4:$9998,マスター!$C38,FALSE))</f>
        <v/>
      </c>
      <c r="BT38" s="75" t="str">
        <f>IF(HLOOKUP(BT$14,集計用!$4:$9998,マスター!$C38,FALSE)="","",HLOOKUP(BT$14,集計用!$4:$9998,マスター!$C38,FALSE))</f>
        <v/>
      </c>
      <c r="BU38" s="75" t="str">
        <f>IF(HLOOKUP(BU$14,集計用!$4:$9998,マスター!$C38,FALSE)="","",HLOOKUP(BU$14,集計用!$4:$9998,マスター!$C38,FALSE))</f>
        <v/>
      </c>
      <c r="BV38" s="75" t="str">
        <f>集計用!O31&amp;集計用!Q31&amp;集計用!S31</f>
        <v/>
      </c>
      <c r="BW38" s="75" t="str">
        <f>IF(HLOOKUP(BW$14,集計用!$4:$9998,マスター!$C38,FALSE)="","",HLOOKUP(BW$14,集計用!$4:$9998,マスター!$C38,FALSE))</f>
        <v/>
      </c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1"/>
      <c r="CW38" s="101"/>
      <c r="CX38" s="101"/>
      <c r="CY38" s="101"/>
      <c r="CZ38" s="101"/>
      <c r="DA38" s="101"/>
      <c r="DB38" s="101"/>
      <c r="DC38" s="101"/>
      <c r="DD38" s="102"/>
      <c r="DE38" s="102"/>
      <c r="DF38" s="102"/>
      <c r="DG38" s="102"/>
      <c r="DH38" s="102"/>
      <c r="DI38" s="102"/>
    </row>
    <row r="39" spans="3:113" ht="13.5" customHeight="1">
      <c r="C39" s="145">
        <v>30</v>
      </c>
      <c r="D39" s="91"/>
      <c r="E39" s="101"/>
      <c r="F39" s="101"/>
      <c r="G39" s="101"/>
      <c r="H39" s="89" t="str">
        <f>IF(HLOOKUP(H$14,集計用!$4:$9998,マスター!$C39,FALSE)="","",HLOOKUP(H$14,集計用!$4:$9998,マスター!$C39,FALSE))</f>
        <v/>
      </c>
      <c r="I39" s="75" t="str">
        <f>IF(HLOOKUP(I$14,集計用!$4:$9998,マスター!$C39,FALSE)="","",HLOOKUP(I$14,集計用!$4:$9998,マスター!$C39,FALSE))</f>
        <v/>
      </c>
      <c r="J39" s="75" t="str">
        <f>IF(HLOOKUP(J$14,集計用!$4:$9998,マスター!$C39,FALSE)="","",HLOOKUP(J$14,集計用!$4:$9998,マスター!$C39,FALSE))</f>
        <v/>
      </c>
      <c r="K39" s="101"/>
      <c r="L39" s="101"/>
      <c r="M39" s="101"/>
      <c r="N39" s="101"/>
      <c r="O39" s="75" t="str">
        <f>IF(HLOOKUP(O$14,集計用!$4:$9998,マスター!$C39,FALSE)="","",HLOOKUP(O$14,集計用!$4:$9998,マスター!$C39,FALSE))</f>
        <v/>
      </c>
      <c r="P39" s="101"/>
      <c r="Q39" s="101"/>
      <c r="R39" s="89" t="str">
        <f>IF(HLOOKUP(R$14,集計用!$4:$9998,マスター!$C39,FALSE)="","",HLOOKUP(R$14,集計用!$4:$9998,マスター!$C39,FALSE))</f>
        <v/>
      </c>
      <c r="S39" s="89" t="str">
        <f>IF(HLOOKUP(S$14,集計用!$4:$9998,マスター!$C39,FALSE)="","",HLOOKUP(S$14,集計用!$4:$9998,マスター!$C39,FALSE))</f>
        <v/>
      </c>
      <c r="T39" s="75" t="str">
        <f>IF(HLOOKUP(T$14,集計用!$4:$9998,マスター!$C39,FALSE)="","",HLOOKUP(T$14,集計用!$4:$9998,マスター!$C39,FALSE))</f>
        <v/>
      </c>
      <c r="U39" s="101"/>
      <c r="V39" s="101"/>
      <c r="W39" s="91"/>
      <c r="X39" s="101"/>
      <c r="Y39" s="101"/>
      <c r="Z39" s="75" t="str">
        <f>IF(HLOOKUP(Z$14,集計用!$4:$9998,マスター!$C39,FALSE)="","",HLOOKUP(Z$14,集計用!$4:$9998,マスター!$C39,FALSE))</f>
        <v/>
      </c>
      <c r="AA39" s="101"/>
      <c r="AB39" s="101"/>
      <c r="AC39" s="101"/>
      <c r="AD39" s="101"/>
      <c r="AE39" s="101"/>
      <c r="AF39" s="91"/>
      <c r="AG39" s="75" t="str">
        <f>IF(HLOOKUP(AG$14,集計用!$4:$9998,マスター!$C39,FALSE)="","",HLOOKUP(AG$14,集計用!$4:$9998,マスター!$C39,FALSE))</f>
        <v/>
      </c>
      <c r="AH39" s="75" t="str">
        <f>IF(HLOOKUP(AH$14,集計用!$4:$9998,マスター!$C39,FALSE)="","",HLOOKUP(AH$14,集計用!$4:$9998,マスター!$C39,FALSE))</f>
        <v/>
      </c>
      <c r="AI39" s="75" t="str">
        <f>IF(HLOOKUP(AI$14,集計用!$4:$9998,マスター!$C39,FALSE)="","",HLOOKUP(AI$14,集計用!$4:$9998,マスター!$C39,FALSE))</f>
        <v/>
      </c>
      <c r="AJ39" s="101"/>
      <c r="AK39" s="101"/>
      <c r="AL39" s="101"/>
      <c r="AM39" s="101"/>
      <c r="AN39" s="75" t="str">
        <f>IFERROR(集計用!N32&amp;集計用!P32&amp;集計用!R32,"")</f>
        <v/>
      </c>
      <c r="AO39" s="75" t="str">
        <f>IF(HLOOKUP(AO$14,集計用!$4:$9998,マスター!$C39,FALSE)="","",HLOOKUP(AO$14,集計用!$4:$9998,マスター!$C39,FALSE))</f>
        <v/>
      </c>
      <c r="AP39" s="89" t="str">
        <f>集計用!AN32&amp;集計用!AO32&amp;集計用!AP32&amp;集計用!AQ32&amp;集計用!AR32&amp;集計用!AS32</f>
        <v/>
      </c>
      <c r="AQ39" s="75" t="str">
        <f>IF(HLOOKUP(AQ$14,集計用!$4:$9998,マスター!$C39,FALSE)="","",HLOOKUP(AQ$14,集計用!$4:$9998,マスター!$C39,FALSE))</f>
        <v/>
      </c>
      <c r="AR39" s="75" t="str">
        <f>IF(HLOOKUP(AR$14,集計用!$4:$9998,マスター!$C39,FALSE)="","",HLOOKUP(AR$14,集計用!$4:$9998,マスター!$C39,FALSE))</f>
        <v/>
      </c>
      <c r="AS39" s="75" t="str">
        <f>IF(HLOOKUP(AS$14,集計用!$4:$9998,マスター!$C39,FALSE)="","",HLOOKUP(AS$14,集計用!$4:$9998,マスター!$C39,FALSE))</f>
        <v/>
      </c>
      <c r="AT39" s="75" t="str">
        <f>IF(HLOOKUP(AT$14,集計用!$4:$9998,マスター!$C39,FALSE)="","",HLOOKUP(AT$14,集計用!$4:$9998,マスター!$C39,FALSE))</f>
        <v/>
      </c>
      <c r="AU39" s="101"/>
      <c r="AV39" s="101"/>
      <c r="AW39" s="101"/>
      <c r="AX39" s="75" t="str">
        <f>IF(HLOOKUP(AX$14,集計用!$4:$9998,マスター!$C39,FALSE)="","",HLOOKUP(AX$14,集計用!$4:$9998,マスター!$C39,FALSE))</f>
        <v/>
      </c>
      <c r="AY39" s="75" t="str">
        <f>IF(HLOOKUP(AY$14,集計用!$4:$9998,マスター!$C39,FALSE)="","",HLOOKUP(AY$14,集計用!$4:$9998,マスター!$C39,FALSE))</f>
        <v/>
      </c>
      <c r="AZ39" s="102"/>
      <c r="BA39" s="102"/>
      <c r="BB39" s="102"/>
      <c r="BC39" s="102"/>
      <c r="BD39" s="102"/>
      <c r="BE39" s="102"/>
      <c r="BF39" s="102"/>
      <c r="BG39" s="102"/>
      <c r="BH39" s="112"/>
      <c r="BI39" s="112"/>
      <c r="BJ39" s="102"/>
      <c r="BK39" s="102"/>
      <c r="BL39" s="102"/>
      <c r="BM39" s="102"/>
      <c r="BN39" s="102"/>
      <c r="BO39" s="102"/>
      <c r="BP39" s="102"/>
      <c r="BQ39" s="102"/>
      <c r="BR39" s="75" t="str">
        <f>IF(HLOOKUP(BR$14,集計用!$4:$9998,マスター!$C39,FALSE)="","",HLOOKUP(BR$14,集計用!$4:$9998,マスター!$C39,FALSE))</f>
        <v/>
      </c>
      <c r="BS39" s="75" t="str">
        <f>IF(HLOOKUP(BS$14,集計用!$4:$9998,マスター!$C39,FALSE)="","",HLOOKUP(BS$14,集計用!$4:$9998,マスター!$C39,FALSE))</f>
        <v/>
      </c>
      <c r="BT39" s="75" t="str">
        <f>IF(HLOOKUP(BT$14,集計用!$4:$9998,マスター!$C39,FALSE)="","",HLOOKUP(BT$14,集計用!$4:$9998,マスター!$C39,FALSE))</f>
        <v/>
      </c>
      <c r="BU39" s="75" t="str">
        <f>IF(HLOOKUP(BU$14,集計用!$4:$9998,マスター!$C39,FALSE)="","",HLOOKUP(BU$14,集計用!$4:$9998,マスター!$C39,FALSE))</f>
        <v/>
      </c>
      <c r="BV39" s="75" t="str">
        <f>集計用!O32&amp;集計用!Q32&amp;集計用!S32</f>
        <v/>
      </c>
      <c r="BW39" s="75" t="str">
        <f>IF(HLOOKUP(BW$14,集計用!$4:$9998,マスター!$C39,FALSE)="","",HLOOKUP(BW$14,集計用!$4:$9998,マスター!$C39,FALSE))</f>
        <v/>
      </c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1"/>
      <c r="CW39" s="101"/>
      <c r="CX39" s="101"/>
      <c r="CY39" s="101"/>
      <c r="CZ39" s="101"/>
      <c r="DA39" s="101"/>
      <c r="DB39" s="101"/>
      <c r="DC39" s="101"/>
      <c r="DD39" s="102"/>
      <c r="DE39" s="102"/>
      <c r="DF39" s="102"/>
      <c r="DG39" s="102"/>
      <c r="DH39" s="102"/>
      <c r="DI39" s="102"/>
    </row>
    <row r="40" spans="3:113" ht="13.5" customHeight="1">
      <c r="C40" s="145">
        <v>31</v>
      </c>
      <c r="D40" s="91"/>
      <c r="E40" s="101"/>
      <c r="F40" s="101"/>
      <c r="G40" s="101"/>
      <c r="H40" s="89" t="str">
        <f>IF(HLOOKUP(H$14,集計用!$4:$9998,マスター!$C40,FALSE)="","",HLOOKUP(H$14,集計用!$4:$9998,マスター!$C40,FALSE))</f>
        <v/>
      </c>
      <c r="I40" s="75" t="str">
        <f>IF(HLOOKUP(I$14,集計用!$4:$9998,マスター!$C40,FALSE)="","",HLOOKUP(I$14,集計用!$4:$9998,マスター!$C40,FALSE))</f>
        <v/>
      </c>
      <c r="J40" s="75" t="str">
        <f>IF(HLOOKUP(J$14,集計用!$4:$9998,マスター!$C40,FALSE)="","",HLOOKUP(J$14,集計用!$4:$9998,マスター!$C40,FALSE))</f>
        <v/>
      </c>
      <c r="K40" s="101"/>
      <c r="L40" s="101"/>
      <c r="M40" s="101"/>
      <c r="N40" s="101"/>
      <c r="O40" s="75" t="str">
        <f>IF(HLOOKUP(O$14,集計用!$4:$9998,マスター!$C40,FALSE)="","",HLOOKUP(O$14,集計用!$4:$9998,マスター!$C40,FALSE))</f>
        <v/>
      </c>
      <c r="P40" s="101"/>
      <c r="Q40" s="101"/>
      <c r="R40" s="89" t="str">
        <f>IF(HLOOKUP(R$14,集計用!$4:$9998,マスター!$C40,FALSE)="","",HLOOKUP(R$14,集計用!$4:$9998,マスター!$C40,FALSE))</f>
        <v/>
      </c>
      <c r="S40" s="89" t="str">
        <f>IF(HLOOKUP(S$14,集計用!$4:$9998,マスター!$C40,FALSE)="","",HLOOKUP(S$14,集計用!$4:$9998,マスター!$C40,FALSE))</f>
        <v/>
      </c>
      <c r="T40" s="75" t="str">
        <f>IF(HLOOKUP(T$14,集計用!$4:$9998,マスター!$C40,FALSE)="","",HLOOKUP(T$14,集計用!$4:$9998,マスター!$C40,FALSE))</f>
        <v/>
      </c>
      <c r="U40" s="101"/>
      <c r="V40" s="101"/>
      <c r="W40" s="91"/>
      <c r="X40" s="101"/>
      <c r="Y40" s="101"/>
      <c r="Z40" s="75" t="str">
        <f>IF(HLOOKUP(Z$14,集計用!$4:$9998,マスター!$C40,FALSE)="","",HLOOKUP(Z$14,集計用!$4:$9998,マスター!$C40,FALSE))</f>
        <v/>
      </c>
      <c r="AA40" s="101"/>
      <c r="AB40" s="101"/>
      <c r="AC40" s="101"/>
      <c r="AD40" s="101"/>
      <c r="AE40" s="101"/>
      <c r="AF40" s="91"/>
      <c r="AG40" s="75" t="str">
        <f>IF(HLOOKUP(AG$14,集計用!$4:$9998,マスター!$C40,FALSE)="","",HLOOKUP(AG$14,集計用!$4:$9998,マスター!$C40,FALSE))</f>
        <v/>
      </c>
      <c r="AH40" s="75" t="str">
        <f>IF(HLOOKUP(AH$14,集計用!$4:$9998,マスター!$C40,FALSE)="","",HLOOKUP(AH$14,集計用!$4:$9998,マスター!$C40,FALSE))</f>
        <v/>
      </c>
      <c r="AI40" s="75" t="str">
        <f>IF(HLOOKUP(AI$14,集計用!$4:$9998,マスター!$C40,FALSE)="","",HLOOKUP(AI$14,集計用!$4:$9998,マスター!$C40,FALSE))</f>
        <v/>
      </c>
      <c r="AJ40" s="101"/>
      <c r="AK40" s="101"/>
      <c r="AL40" s="101"/>
      <c r="AM40" s="101"/>
      <c r="AN40" s="75" t="str">
        <f>IFERROR(集計用!N33&amp;集計用!P33&amp;集計用!R33,"")</f>
        <v/>
      </c>
      <c r="AO40" s="75" t="str">
        <f>IF(HLOOKUP(AO$14,集計用!$4:$9998,マスター!$C40,FALSE)="","",HLOOKUP(AO$14,集計用!$4:$9998,マスター!$C40,FALSE))</f>
        <v/>
      </c>
      <c r="AP40" s="89" t="str">
        <f>集計用!AN33&amp;集計用!AO33&amp;集計用!AP33&amp;集計用!AQ33&amp;集計用!AR33&amp;集計用!AS33</f>
        <v/>
      </c>
      <c r="AQ40" s="75" t="str">
        <f>IF(HLOOKUP(AQ$14,集計用!$4:$9998,マスター!$C40,FALSE)="","",HLOOKUP(AQ$14,集計用!$4:$9998,マスター!$C40,FALSE))</f>
        <v/>
      </c>
      <c r="AR40" s="75" t="str">
        <f>IF(HLOOKUP(AR$14,集計用!$4:$9998,マスター!$C40,FALSE)="","",HLOOKUP(AR$14,集計用!$4:$9998,マスター!$C40,FALSE))</f>
        <v/>
      </c>
      <c r="AS40" s="75" t="str">
        <f>IF(HLOOKUP(AS$14,集計用!$4:$9998,マスター!$C40,FALSE)="","",HLOOKUP(AS$14,集計用!$4:$9998,マスター!$C40,FALSE))</f>
        <v/>
      </c>
      <c r="AT40" s="75" t="str">
        <f>IF(HLOOKUP(AT$14,集計用!$4:$9998,マスター!$C40,FALSE)="","",HLOOKUP(AT$14,集計用!$4:$9998,マスター!$C40,FALSE))</f>
        <v/>
      </c>
      <c r="AU40" s="101"/>
      <c r="AV40" s="101"/>
      <c r="AW40" s="101"/>
      <c r="AX40" s="75" t="str">
        <f>IF(HLOOKUP(AX$14,集計用!$4:$9998,マスター!$C40,FALSE)="","",HLOOKUP(AX$14,集計用!$4:$9998,マスター!$C40,FALSE))</f>
        <v/>
      </c>
      <c r="AY40" s="75" t="str">
        <f>IF(HLOOKUP(AY$14,集計用!$4:$9998,マスター!$C40,FALSE)="","",HLOOKUP(AY$14,集計用!$4:$9998,マスター!$C40,FALSE))</f>
        <v/>
      </c>
      <c r="AZ40" s="102"/>
      <c r="BA40" s="102"/>
      <c r="BB40" s="102"/>
      <c r="BC40" s="102"/>
      <c r="BD40" s="102"/>
      <c r="BE40" s="102"/>
      <c r="BF40" s="102"/>
      <c r="BG40" s="102"/>
      <c r="BH40" s="112"/>
      <c r="BI40" s="112"/>
      <c r="BJ40" s="102"/>
      <c r="BK40" s="102"/>
      <c r="BL40" s="102"/>
      <c r="BM40" s="102"/>
      <c r="BN40" s="102"/>
      <c r="BO40" s="102"/>
      <c r="BP40" s="102"/>
      <c r="BQ40" s="102"/>
      <c r="BR40" s="75" t="str">
        <f>IF(HLOOKUP(BR$14,集計用!$4:$9998,マスター!$C40,FALSE)="","",HLOOKUP(BR$14,集計用!$4:$9998,マスター!$C40,FALSE))</f>
        <v/>
      </c>
      <c r="BS40" s="75" t="str">
        <f>IF(HLOOKUP(BS$14,集計用!$4:$9998,マスター!$C40,FALSE)="","",HLOOKUP(BS$14,集計用!$4:$9998,マスター!$C40,FALSE))</f>
        <v/>
      </c>
      <c r="BT40" s="75" t="str">
        <f>IF(HLOOKUP(BT$14,集計用!$4:$9998,マスター!$C40,FALSE)="","",HLOOKUP(BT$14,集計用!$4:$9998,マスター!$C40,FALSE))</f>
        <v/>
      </c>
      <c r="BU40" s="75" t="str">
        <f>IF(HLOOKUP(BU$14,集計用!$4:$9998,マスター!$C40,FALSE)="","",HLOOKUP(BU$14,集計用!$4:$9998,マスター!$C40,FALSE))</f>
        <v/>
      </c>
      <c r="BV40" s="75" t="str">
        <f>集計用!O33&amp;集計用!Q33&amp;集計用!S33</f>
        <v/>
      </c>
      <c r="BW40" s="75" t="str">
        <f>IF(HLOOKUP(BW$14,集計用!$4:$9998,マスター!$C40,FALSE)="","",HLOOKUP(BW$14,集計用!$4:$9998,マスター!$C40,FALSE))</f>
        <v/>
      </c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1"/>
      <c r="CW40" s="101"/>
      <c r="CX40" s="101"/>
      <c r="CY40" s="101"/>
      <c r="CZ40" s="101"/>
      <c r="DA40" s="101"/>
      <c r="DB40" s="101"/>
      <c r="DC40" s="101"/>
      <c r="DD40" s="102"/>
      <c r="DE40" s="102"/>
      <c r="DF40" s="102"/>
      <c r="DG40" s="102"/>
      <c r="DH40" s="102"/>
      <c r="DI40" s="102"/>
    </row>
    <row r="41" spans="3:113" ht="13.5" customHeight="1">
      <c r="C41" s="145">
        <v>32</v>
      </c>
      <c r="D41" s="91"/>
      <c r="E41" s="101"/>
      <c r="F41" s="101"/>
      <c r="G41" s="101"/>
      <c r="H41" s="89" t="str">
        <f>IF(HLOOKUP(H$14,集計用!$4:$9998,マスター!$C41,FALSE)="","",HLOOKUP(H$14,集計用!$4:$9998,マスター!$C41,FALSE))</f>
        <v/>
      </c>
      <c r="I41" s="75" t="str">
        <f>IF(HLOOKUP(I$14,集計用!$4:$9998,マスター!$C41,FALSE)="","",HLOOKUP(I$14,集計用!$4:$9998,マスター!$C41,FALSE))</f>
        <v/>
      </c>
      <c r="J41" s="75" t="str">
        <f>IF(HLOOKUP(J$14,集計用!$4:$9998,マスター!$C41,FALSE)="","",HLOOKUP(J$14,集計用!$4:$9998,マスター!$C41,FALSE))</f>
        <v/>
      </c>
      <c r="K41" s="101"/>
      <c r="L41" s="101"/>
      <c r="M41" s="101"/>
      <c r="N41" s="101"/>
      <c r="O41" s="75" t="str">
        <f>IF(HLOOKUP(O$14,集計用!$4:$9998,マスター!$C41,FALSE)="","",HLOOKUP(O$14,集計用!$4:$9998,マスター!$C41,FALSE))</f>
        <v/>
      </c>
      <c r="P41" s="101"/>
      <c r="Q41" s="101"/>
      <c r="R41" s="89" t="str">
        <f>IF(HLOOKUP(R$14,集計用!$4:$9998,マスター!$C41,FALSE)="","",HLOOKUP(R$14,集計用!$4:$9998,マスター!$C41,FALSE))</f>
        <v/>
      </c>
      <c r="S41" s="89" t="str">
        <f>IF(HLOOKUP(S$14,集計用!$4:$9998,マスター!$C41,FALSE)="","",HLOOKUP(S$14,集計用!$4:$9998,マスター!$C41,FALSE))</f>
        <v/>
      </c>
      <c r="T41" s="75" t="str">
        <f>IF(HLOOKUP(T$14,集計用!$4:$9998,マスター!$C41,FALSE)="","",HLOOKUP(T$14,集計用!$4:$9998,マスター!$C41,FALSE))</f>
        <v/>
      </c>
      <c r="U41" s="101"/>
      <c r="V41" s="101"/>
      <c r="W41" s="91"/>
      <c r="X41" s="101"/>
      <c r="Y41" s="101"/>
      <c r="Z41" s="75" t="str">
        <f>IF(HLOOKUP(Z$14,集計用!$4:$9998,マスター!$C41,FALSE)="","",HLOOKUP(Z$14,集計用!$4:$9998,マスター!$C41,FALSE))</f>
        <v/>
      </c>
      <c r="AA41" s="101"/>
      <c r="AB41" s="101"/>
      <c r="AC41" s="101"/>
      <c r="AD41" s="101"/>
      <c r="AE41" s="101"/>
      <c r="AF41" s="91"/>
      <c r="AG41" s="75" t="str">
        <f>IF(HLOOKUP(AG$14,集計用!$4:$9998,マスター!$C41,FALSE)="","",HLOOKUP(AG$14,集計用!$4:$9998,マスター!$C41,FALSE))</f>
        <v/>
      </c>
      <c r="AH41" s="75" t="str">
        <f>IF(HLOOKUP(AH$14,集計用!$4:$9998,マスター!$C41,FALSE)="","",HLOOKUP(AH$14,集計用!$4:$9998,マスター!$C41,FALSE))</f>
        <v/>
      </c>
      <c r="AI41" s="75" t="str">
        <f>IF(HLOOKUP(AI$14,集計用!$4:$9998,マスター!$C41,FALSE)="","",HLOOKUP(AI$14,集計用!$4:$9998,マスター!$C41,FALSE))</f>
        <v/>
      </c>
      <c r="AJ41" s="101"/>
      <c r="AK41" s="101"/>
      <c r="AL41" s="101"/>
      <c r="AM41" s="101"/>
      <c r="AN41" s="75" t="str">
        <f>IFERROR(集計用!N34&amp;集計用!P34&amp;集計用!R34,"")</f>
        <v/>
      </c>
      <c r="AO41" s="75" t="str">
        <f>IF(HLOOKUP(AO$14,集計用!$4:$9998,マスター!$C41,FALSE)="","",HLOOKUP(AO$14,集計用!$4:$9998,マスター!$C41,FALSE))</f>
        <v/>
      </c>
      <c r="AP41" s="89" t="str">
        <f>集計用!AN34&amp;集計用!AO34&amp;集計用!AP34&amp;集計用!AQ34&amp;集計用!AR34&amp;集計用!AS34</f>
        <v/>
      </c>
      <c r="AQ41" s="75" t="str">
        <f>IF(HLOOKUP(AQ$14,集計用!$4:$9998,マスター!$C41,FALSE)="","",HLOOKUP(AQ$14,集計用!$4:$9998,マスター!$C41,FALSE))</f>
        <v/>
      </c>
      <c r="AR41" s="75" t="str">
        <f>IF(HLOOKUP(AR$14,集計用!$4:$9998,マスター!$C41,FALSE)="","",HLOOKUP(AR$14,集計用!$4:$9998,マスター!$C41,FALSE))</f>
        <v/>
      </c>
      <c r="AS41" s="75" t="str">
        <f>IF(HLOOKUP(AS$14,集計用!$4:$9998,マスター!$C41,FALSE)="","",HLOOKUP(AS$14,集計用!$4:$9998,マスター!$C41,FALSE))</f>
        <v/>
      </c>
      <c r="AT41" s="75" t="str">
        <f>IF(HLOOKUP(AT$14,集計用!$4:$9998,マスター!$C41,FALSE)="","",HLOOKUP(AT$14,集計用!$4:$9998,マスター!$C41,FALSE))</f>
        <v/>
      </c>
      <c r="AU41" s="101"/>
      <c r="AV41" s="101"/>
      <c r="AW41" s="101"/>
      <c r="AX41" s="75" t="str">
        <f>IF(HLOOKUP(AX$14,集計用!$4:$9998,マスター!$C41,FALSE)="","",HLOOKUP(AX$14,集計用!$4:$9998,マスター!$C41,FALSE))</f>
        <v/>
      </c>
      <c r="AY41" s="75" t="str">
        <f>IF(HLOOKUP(AY$14,集計用!$4:$9998,マスター!$C41,FALSE)="","",HLOOKUP(AY$14,集計用!$4:$9998,マスター!$C41,FALSE))</f>
        <v/>
      </c>
      <c r="AZ41" s="102"/>
      <c r="BA41" s="102"/>
      <c r="BB41" s="102"/>
      <c r="BC41" s="102"/>
      <c r="BD41" s="102"/>
      <c r="BE41" s="102"/>
      <c r="BF41" s="102"/>
      <c r="BG41" s="102"/>
      <c r="BH41" s="112"/>
      <c r="BI41" s="112"/>
      <c r="BJ41" s="102"/>
      <c r="BK41" s="102"/>
      <c r="BL41" s="102"/>
      <c r="BM41" s="102"/>
      <c r="BN41" s="102"/>
      <c r="BO41" s="102"/>
      <c r="BP41" s="102"/>
      <c r="BQ41" s="102"/>
      <c r="BR41" s="75" t="str">
        <f>IF(HLOOKUP(BR$14,集計用!$4:$9998,マスター!$C41,FALSE)="","",HLOOKUP(BR$14,集計用!$4:$9998,マスター!$C41,FALSE))</f>
        <v/>
      </c>
      <c r="BS41" s="75" t="str">
        <f>IF(HLOOKUP(BS$14,集計用!$4:$9998,マスター!$C41,FALSE)="","",HLOOKUP(BS$14,集計用!$4:$9998,マスター!$C41,FALSE))</f>
        <v/>
      </c>
      <c r="BT41" s="75" t="str">
        <f>IF(HLOOKUP(BT$14,集計用!$4:$9998,マスター!$C41,FALSE)="","",HLOOKUP(BT$14,集計用!$4:$9998,マスター!$C41,FALSE))</f>
        <v/>
      </c>
      <c r="BU41" s="75" t="str">
        <f>IF(HLOOKUP(BU$14,集計用!$4:$9998,マスター!$C41,FALSE)="","",HLOOKUP(BU$14,集計用!$4:$9998,マスター!$C41,FALSE))</f>
        <v/>
      </c>
      <c r="BV41" s="75" t="str">
        <f>集計用!O34&amp;集計用!Q34&amp;集計用!S34</f>
        <v/>
      </c>
      <c r="BW41" s="75" t="str">
        <f>IF(HLOOKUP(BW$14,集計用!$4:$9998,マスター!$C41,FALSE)="","",HLOOKUP(BW$14,集計用!$4:$9998,マスター!$C41,FALSE))</f>
        <v/>
      </c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1"/>
      <c r="CW41" s="101"/>
      <c r="CX41" s="101"/>
      <c r="CY41" s="101"/>
      <c r="CZ41" s="101"/>
      <c r="DA41" s="101"/>
      <c r="DB41" s="101"/>
      <c r="DC41" s="101"/>
      <c r="DD41" s="102"/>
      <c r="DE41" s="102"/>
      <c r="DF41" s="102"/>
      <c r="DG41" s="102"/>
      <c r="DH41" s="102"/>
      <c r="DI41" s="102"/>
    </row>
    <row r="42" spans="3:113" ht="13.5" customHeight="1">
      <c r="C42" s="145">
        <v>33</v>
      </c>
      <c r="D42" s="91"/>
      <c r="E42" s="101"/>
      <c r="F42" s="101"/>
      <c r="G42" s="101"/>
      <c r="H42" s="89" t="str">
        <f>IF(HLOOKUP(H$14,集計用!$4:$9998,マスター!$C42,FALSE)="","",HLOOKUP(H$14,集計用!$4:$9998,マスター!$C42,FALSE))</f>
        <v/>
      </c>
      <c r="I42" s="75" t="str">
        <f>IF(HLOOKUP(I$14,集計用!$4:$9998,マスター!$C42,FALSE)="","",HLOOKUP(I$14,集計用!$4:$9998,マスター!$C42,FALSE))</f>
        <v/>
      </c>
      <c r="J42" s="75" t="str">
        <f>IF(HLOOKUP(J$14,集計用!$4:$9998,マスター!$C42,FALSE)="","",HLOOKUP(J$14,集計用!$4:$9998,マスター!$C42,FALSE))</f>
        <v/>
      </c>
      <c r="K42" s="101"/>
      <c r="L42" s="101"/>
      <c r="M42" s="101"/>
      <c r="N42" s="101"/>
      <c r="O42" s="75" t="str">
        <f>IF(HLOOKUP(O$14,集計用!$4:$9998,マスター!$C42,FALSE)="","",HLOOKUP(O$14,集計用!$4:$9998,マスター!$C42,FALSE))</f>
        <v/>
      </c>
      <c r="P42" s="101"/>
      <c r="Q42" s="101"/>
      <c r="R42" s="89" t="str">
        <f>IF(HLOOKUP(R$14,集計用!$4:$9998,マスター!$C42,FALSE)="","",HLOOKUP(R$14,集計用!$4:$9998,マスター!$C42,FALSE))</f>
        <v/>
      </c>
      <c r="S42" s="89" t="str">
        <f>IF(HLOOKUP(S$14,集計用!$4:$9998,マスター!$C42,FALSE)="","",HLOOKUP(S$14,集計用!$4:$9998,マスター!$C42,FALSE))</f>
        <v/>
      </c>
      <c r="T42" s="75" t="str">
        <f>IF(HLOOKUP(T$14,集計用!$4:$9998,マスター!$C42,FALSE)="","",HLOOKUP(T$14,集計用!$4:$9998,マスター!$C42,FALSE))</f>
        <v/>
      </c>
      <c r="U42" s="101"/>
      <c r="V42" s="101"/>
      <c r="W42" s="91"/>
      <c r="X42" s="101"/>
      <c r="Y42" s="101"/>
      <c r="Z42" s="75" t="str">
        <f>IF(HLOOKUP(Z$14,集計用!$4:$9998,マスター!$C42,FALSE)="","",HLOOKUP(Z$14,集計用!$4:$9998,マスター!$C42,FALSE))</f>
        <v/>
      </c>
      <c r="AA42" s="101"/>
      <c r="AB42" s="101"/>
      <c r="AC42" s="101"/>
      <c r="AD42" s="101"/>
      <c r="AE42" s="101"/>
      <c r="AF42" s="91"/>
      <c r="AG42" s="75" t="str">
        <f>IF(HLOOKUP(AG$14,集計用!$4:$9998,マスター!$C42,FALSE)="","",HLOOKUP(AG$14,集計用!$4:$9998,マスター!$C42,FALSE))</f>
        <v/>
      </c>
      <c r="AH42" s="75" t="str">
        <f>IF(HLOOKUP(AH$14,集計用!$4:$9998,マスター!$C42,FALSE)="","",HLOOKUP(AH$14,集計用!$4:$9998,マスター!$C42,FALSE))</f>
        <v/>
      </c>
      <c r="AI42" s="75" t="str">
        <f>IF(HLOOKUP(AI$14,集計用!$4:$9998,マスター!$C42,FALSE)="","",HLOOKUP(AI$14,集計用!$4:$9998,マスター!$C42,FALSE))</f>
        <v/>
      </c>
      <c r="AJ42" s="101"/>
      <c r="AK42" s="101"/>
      <c r="AL42" s="101"/>
      <c r="AM42" s="101"/>
      <c r="AN42" s="75" t="str">
        <f>IFERROR(集計用!N35&amp;集計用!P35&amp;集計用!R35,"")</f>
        <v/>
      </c>
      <c r="AO42" s="75" t="str">
        <f>IF(HLOOKUP(AO$14,集計用!$4:$9998,マスター!$C42,FALSE)="","",HLOOKUP(AO$14,集計用!$4:$9998,マスター!$C42,FALSE))</f>
        <v/>
      </c>
      <c r="AP42" s="89" t="str">
        <f>集計用!AN35&amp;集計用!AO35&amp;集計用!AP35&amp;集計用!AQ35&amp;集計用!AR35&amp;集計用!AS35</f>
        <v/>
      </c>
      <c r="AQ42" s="75" t="str">
        <f>IF(HLOOKUP(AQ$14,集計用!$4:$9998,マスター!$C42,FALSE)="","",HLOOKUP(AQ$14,集計用!$4:$9998,マスター!$C42,FALSE))</f>
        <v/>
      </c>
      <c r="AR42" s="75" t="str">
        <f>IF(HLOOKUP(AR$14,集計用!$4:$9998,マスター!$C42,FALSE)="","",HLOOKUP(AR$14,集計用!$4:$9998,マスター!$C42,FALSE))</f>
        <v/>
      </c>
      <c r="AS42" s="75" t="str">
        <f>IF(HLOOKUP(AS$14,集計用!$4:$9998,マスター!$C42,FALSE)="","",HLOOKUP(AS$14,集計用!$4:$9998,マスター!$C42,FALSE))</f>
        <v/>
      </c>
      <c r="AT42" s="75" t="str">
        <f>IF(HLOOKUP(AT$14,集計用!$4:$9998,マスター!$C42,FALSE)="","",HLOOKUP(AT$14,集計用!$4:$9998,マスター!$C42,FALSE))</f>
        <v/>
      </c>
      <c r="AU42" s="101"/>
      <c r="AV42" s="101"/>
      <c r="AW42" s="101"/>
      <c r="AX42" s="75" t="str">
        <f>IF(HLOOKUP(AX$14,集計用!$4:$9998,マスター!$C42,FALSE)="","",HLOOKUP(AX$14,集計用!$4:$9998,マスター!$C42,FALSE))</f>
        <v/>
      </c>
      <c r="AY42" s="75" t="str">
        <f>IF(HLOOKUP(AY$14,集計用!$4:$9998,マスター!$C42,FALSE)="","",HLOOKUP(AY$14,集計用!$4:$9998,マスター!$C42,FALSE))</f>
        <v/>
      </c>
      <c r="AZ42" s="102"/>
      <c r="BA42" s="102"/>
      <c r="BB42" s="102"/>
      <c r="BC42" s="102"/>
      <c r="BD42" s="102"/>
      <c r="BE42" s="102"/>
      <c r="BF42" s="102"/>
      <c r="BG42" s="102"/>
      <c r="BH42" s="112"/>
      <c r="BI42" s="112"/>
      <c r="BJ42" s="102"/>
      <c r="BK42" s="102"/>
      <c r="BL42" s="102"/>
      <c r="BM42" s="102"/>
      <c r="BN42" s="102"/>
      <c r="BO42" s="102"/>
      <c r="BP42" s="102"/>
      <c r="BQ42" s="102"/>
      <c r="BR42" s="75" t="str">
        <f>IF(HLOOKUP(BR$14,集計用!$4:$9998,マスター!$C42,FALSE)="","",HLOOKUP(BR$14,集計用!$4:$9998,マスター!$C42,FALSE))</f>
        <v/>
      </c>
      <c r="BS42" s="75" t="str">
        <f>IF(HLOOKUP(BS$14,集計用!$4:$9998,マスター!$C42,FALSE)="","",HLOOKUP(BS$14,集計用!$4:$9998,マスター!$C42,FALSE))</f>
        <v/>
      </c>
      <c r="BT42" s="75" t="str">
        <f>IF(HLOOKUP(BT$14,集計用!$4:$9998,マスター!$C42,FALSE)="","",HLOOKUP(BT$14,集計用!$4:$9998,マスター!$C42,FALSE))</f>
        <v/>
      </c>
      <c r="BU42" s="75" t="str">
        <f>IF(HLOOKUP(BU$14,集計用!$4:$9998,マスター!$C42,FALSE)="","",HLOOKUP(BU$14,集計用!$4:$9998,マスター!$C42,FALSE))</f>
        <v/>
      </c>
      <c r="BV42" s="75" t="str">
        <f>集計用!O35&amp;集計用!Q35&amp;集計用!S35</f>
        <v/>
      </c>
      <c r="BW42" s="75" t="str">
        <f>IF(HLOOKUP(BW$14,集計用!$4:$9998,マスター!$C42,FALSE)="","",HLOOKUP(BW$14,集計用!$4:$9998,マスター!$C42,FALSE))</f>
        <v/>
      </c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1"/>
      <c r="CW42" s="101"/>
      <c r="CX42" s="101"/>
      <c r="CY42" s="101"/>
      <c r="CZ42" s="101"/>
      <c r="DA42" s="101"/>
      <c r="DB42" s="101"/>
      <c r="DC42" s="101"/>
      <c r="DD42" s="102"/>
      <c r="DE42" s="102"/>
      <c r="DF42" s="102"/>
      <c r="DG42" s="102"/>
      <c r="DH42" s="102"/>
      <c r="DI42" s="102"/>
    </row>
    <row r="43" spans="3:113" ht="13.5" customHeight="1">
      <c r="C43" s="145">
        <v>34</v>
      </c>
      <c r="D43" s="91"/>
      <c r="E43" s="101"/>
      <c r="F43" s="101"/>
      <c r="G43" s="101"/>
      <c r="H43" s="89" t="str">
        <f>IF(HLOOKUP(H$14,集計用!$4:$9998,マスター!$C43,FALSE)="","",HLOOKUP(H$14,集計用!$4:$9998,マスター!$C43,FALSE))</f>
        <v/>
      </c>
      <c r="I43" s="75" t="str">
        <f>IF(HLOOKUP(I$14,集計用!$4:$9998,マスター!$C43,FALSE)="","",HLOOKUP(I$14,集計用!$4:$9998,マスター!$C43,FALSE))</f>
        <v/>
      </c>
      <c r="J43" s="75" t="str">
        <f>IF(HLOOKUP(J$14,集計用!$4:$9998,マスター!$C43,FALSE)="","",HLOOKUP(J$14,集計用!$4:$9998,マスター!$C43,FALSE))</f>
        <v/>
      </c>
      <c r="K43" s="101"/>
      <c r="L43" s="101"/>
      <c r="M43" s="101"/>
      <c r="N43" s="101"/>
      <c r="O43" s="75" t="str">
        <f>IF(HLOOKUP(O$14,集計用!$4:$9998,マスター!$C43,FALSE)="","",HLOOKUP(O$14,集計用!$4:$9998,マスター!$C43,FALSE))</f>
        <v/>
      </c>
      <c r="P43" s="101"/>
      <c r="Q43" s="101"/>
      <c r="R43" s="89" t="str">
        <f>IF(HLOOKUP(R$14,集計用!$4:$9998,マスター!$C43,FALSE)="","",HLOOKUP(R$14,集計用!$4:$9998,マスター!$C43,FALSE))</f>
        <v/>
      </c>
      <c r="S43" s="89" t="str">
        <f>IF(HLOOKUP(S$14,集計用!$4:$9998,マスター!$C43,FALSE)="","",HLOOKUP(S$14,集計用!$4:$9998,マスター!$C43,FALSE))</f>
        <v/>
      </c>
      <c r="T43" s="75" t="str">
        <f>IF(HLOOKUP(T$14,集計用!$4:$9998,マスター!$C43,FALSE)="","",HLOOKUP(T$14,集計用!$4:$9998,マスター!$C43,FALSE))</f>
        <v/>
      </c>
      <c r="U43" s="101"/>
      <c r="V43" s="101"/>
      <c r="W43" s="91"/>
      <c r="X43" s="101"/>
      <c r="Y43" s="101"/>
      <c r="Z43" s="75" t="str">
        <f>IF(HLOOKUP(Z$14,集計用!$4:$9998,マスター!$C43,FALSE)="","",HLOOKUP(Z$14,集計用!$4:$9998,マスター!$C43,FALSE))</f>
        <v/>
      </c>
      <c r="AA43" s="101"/>
      <c r="AB43" s="101"/>
      <c r="AC43" s="101"/>
      <c r="AD43" s="101"/>
      <c r="AE43" s="101"/>
      <c r="AF43" s="91"/>
      <c r="AG43" s="75" t="str">
        <f>IF(HLOOKUP(AG$14,集計用!$4:$9998,マスター!$C43,FALSE)="","",HLOOKUP(AG$14,集計用!$4:$9998,マスター!$C43,FALSE))</f>
        <v/>
      </c>
      <c r="AH43" s="75" t="str">
        <f>IF(HLOOKUP(AH$14,集計用!$4:$9998,マスター!$C43,FALSE)="","",HLOOKUP(AH$14,集計用!$4:$9998,マスター!$C43,FALSE))</f>
        <v/>
      </c>
      <c r="AI43" s="75" t="str">
        <f>IF(HLOOKUP(AI$14,集計用!$4:$9998,マスター!$C43,FALSE)="","",HLOOKUP(AI$14,集計用!$4:$9998,マスター!$C43,FALSE))</f>
        <v/>
      </c>
      <c r="AJ43" s="101"/>
      <c r="AK43" s="101"/>
      <c r="AL43" s="101"/>
      <c r="AM43" s="101"/>
      <c r="AN43" s="75" t="str">
        <f>IFERROR(集計用!N36&amp;集計用!P36&amp;集計用!R36,"")</f>
        <v/>
      </c>
      <c r="AO43" s="75" t="str">
        <f>IF(HLOOKUP(AO$14,集計用!$4:$9998,マスター!$C43,FALSE)="","",HLOOKUP(AO$14,集計用!$4:$9998,マスター!$C43,FALSE))</f>
        <v/>
      </c>
      <c r="AP43" s="89" t="str">
        <f>集計用!AN36&amp;集計用!AO36&amp;集計用!AP36&amp;集計用!AQ36&amp;集計用!AR36&amp;集計用!AS36</f>
        <v/>
      </c>
      <c r="AQ43" s="75" t="str">
        <f>IF(HLOOKUP(AQ$14,集計用!$4:$9998,マスター!$C43,FALSE)="","",HLOOKUP(AQ$14,集計用!$4:$9998,マスター!$C43,FALSE))</f>
        <v/>
      </c>
      <c r="AR43" s="75" t="str">
        <f>IF(HLOOKUP(AR$14,集計用!$4:$9998,マスター!$C43,FALSE)="","",HLOOKUP(AR$14,集計用!$4:$9998,マスター!$C43,FALSE))</f>
        <v/>
      </c>
      <c r="AS43" s="75" t="str">
        <f>IF(HLOOKUP(AS$14,集計用!$4:$9998,マスター!$C43,FALSE)="","",HLOOKUP(AS$14,集計用!$4:$9998,マスター!$C43,FALSE))</f>
        <v/>
      </c>
      <c r="AT43" s="75" t="str">
        <f>IF(HLOOKUP(AT$14,集計用!$4:$9998,マスター!$C43,FALSE)="","",HLOOKUP(AT$14,集計用!$4:$9998,マスター!$C43,FALSE))</f>
        <v/>
      </c>
      <c r="AU43" s="101"/>
      <c r="AV43" s="101"/>
      <c r="AW43" s="101"/>
      <c r="AX43" s="75" t="str">
        <f>IF(HLOOKUP(AX$14,集計用!$4:$9998,マスター!$C43,FALSE)="","",HLOOKUP(AX$14,集計用!$4:$9998,マスター!$C43,FALSE))</f>
        <v/>
      </c>
      <c r="AY43" s="75" t="str">
        <f>IF(HLOOKUP(AY$14,集計用!$4:$9998,マスター!$C43,FALSE)="","",HLOOKUP(AY$14,集計用!$4:$9998,マスター!$C43,FALSE))</f>
        <v/>
      </c>
      <c r="AZ43" s="102"/>
      <c r="BA43" s="102"/>
      <c r="BB43" s="102"/>
      <c r="BC43" s="102"/>
      <c r="BD43" s="102"/>
      <c r="BE43" s="102"/>
      <c r="BF43" s="102"/>
      <c r="BG43" s="102"/>
      <c r="BH43" s="112"/>
      <c r="BI43" s="112"/>
      <c r="BJ43" s="102"/>
      <c r="BK43" s="102"/>
      <c r="BL43" s="102"/>
      <c r="BM43" s="102"/>
      <c r="BN43" s="102"/>
      <c r="BO43" s="102"/>
      <c r="BP43" s="102"/>
      <c r="BQ43" s="102"/>
      <c r="BR43" s="75" t="str">
        <f>IF(HLOOKUP(BR$14,集計用!$4:$9998,マスター!$C43,FALSE)="","",HLOOKUP(BR$14,集計用!$4:$9998,マスター!$C43,FALSE))</f>
        <v/>
      </c>
      <c r="BS43" s="75" t="str">
        <f>IF(HLOOKUP(BS$14,集計用!$4:$9998,マスター!$C43,FALSE)="","",HLOOKUP(BS$14,集計用!$4:$9998,マスター!$C43,FALSE))</f>
        <v/>
      </c>
      <c r="BT43" s="75" t="str">
        <f>IF(HLOOKUP(BT$14,集計用!$4:$9998,マスター!$C43,FALSE)="","",HLOOKUP(BT$14,集計用!$4:$9998,マスター!$C43,FALSE))</f>
        <v/>
      </c>
      <c r="BU43" s="75" t="str">
        <f>IF(HLOOKUP(BU$14,集計用!$4:$9998,マスター!$C43,FALSE)="","",HLOOKUP(BU$14,集計用!$4:$9998,マスター!$C43,FALSE))</f>
        <v/>
      </c>
      <c r="BV43" s="75" t="str">
        <f>集計用!O36&amp;集計用!Q36&amp;集計用!S36</f>
        <v/>
      </c>
      <c r="BW43" s="75" t="str">
        <f>IF(HLOOKUP(BW$14,集計用!$4:$9998,マスター!$C43,FALSE)="","",HLOOKUP(BW$14,集計用!$4:$9998,マスター!$C43,FALSE))</f>
        <v/>
      </c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1"/>
      <c r="CW43" s="101"/>
      <c r="CX43" s="101"/>
      <c r="CY43" s="101"/>
      <c r="CZ43" s="101"/>
      <c r="DA43" s="101"/>
      <c r="DB43" s="101"/>
      <c r="DC43" s="101"/>
      <c r="DD43" s="102"/>
      <c r="DE43" s="102"/>
      <c r="DF43" s="102"/>
      <c r="DG43" s="102"/>
      <c r="DH43" s="102"/>
      <c r="DI43" s="102"/>
    </row>
    <row r="44" spans="3:113" ht="13.5" customHeight="1">
      <c r="C44" s="145">
        <v>35</v>
      </c>
      <c r="D44" s="91"/>
      <c r="E44" s="101"/>
      <c r="F44" s="101"/>
      <c r="G44" s="101"/>
      <c r="H44" s="89" t="str">
        <f>IF(HLOOKUP(H$14,集計用!$4:$9998,マスター!$C44,FALSE)="","",HLOOKUP(H$14,集計用!$4:$9998,マスター!$C44,FALSE))</f>
        <v/>
      </c>
      <c r="I44" s="75" t="str">
        <f>IF(HLOOKUP(I$14,集計用!$4:$9998,マスター!$C44,FALSE)="","",HLOOKUP(I$14,集計用!$4:$9998,マスター!$C44,FALSE))</f>
        <v/>
      </c>
      <c r="J44" s="75" t="str">
        <f>IF(HLOOKUP(J$14,集計用!$4:$9998,マスター!$C44,FALSE)="","",HLOOKUP(J$14,集計用!$4:$9998,マスター!$C44,FALSE))</f>
        <v/>
      </c>
      <c r="K44" s="101"/>
      <c r="L44" s="101"/>
      <c r="M44" s="101"/>
      <c r="N44" s="101"/>
      <c r="O44" s="75" t="str">
        <f>IF(HLOOKUP(O$14,集計用!$4:$9998,マスター!$C44,FALSE)="","",HLOOKUP(O$14,集計用!$4:$9998,マスター!$C44,FALSE))</f>
        <v/>
      </c>
      <c r="P44" s="101"/>
      <c r="Q44" s="101"/>
      <c r="R44" s="89" t="str">
        <f>IF(HLOOKUP(R$14,集計用!$4:$9998,マスター!$C44,FALSE)="","",HLOOKUP(R$14,集計用!$4:$9998,マスター!$C44,FALSE))</f>
        <v/>
      </c>
      <c r="S44" s="89" t="str">
        <f>IF(HLOOKUP(S$14,集計用!$4:$9998,マスター!$C44,FALSE)="","",HLOOKUP(S$14,集計用!$4:$9998,マスター!$C44,FALSE))</f>
        <v/>
      </c>
      <c r="T44" s="75" t="str">
        <f>IF(HLOOKUP(T$14,集計用!$4:$9998,マスター!$C44,FALSE)="","",HLOOKUP(T$14,集計用!$4:$9998,マスター!$C44,FALSE))</f>
        <v/>
      </c>
      <c r="U44" s="101"/>
      <c r="V44" s="101"/>
      <c r="W44" s="91"/>
      <c r="X44" s="101"/>
      <c r="Y44" s="101"/>
      <c r="Z44" s="75" t="str">
        <f>IF(HLOOKUP(Z$14,集計用!$4:$9998,マスター!$C44,FALSE)="","",HLOOKUP(Z$14,集計用!$4:$9998,マスター!$C44,FALSE))</f>
        <v/>
      </c>
      <c r="AA44" s="101"/>
      <c r="AB44" s="101"/>
      <c r="AC44" s="101"/>
      <c r="AD44" s="101"/>
      <c r="AE44" s="101"/>
      <c r="AF44" s="91"/>
      <c r="AG44" s="75" t="str">
        <f>IF(HLOOKUP(AG$14,集計用!$4:$9998,マスター!$C44,FALSE)="","",HLOOKUP(AG$14,集計用!$4:$9998,マスター!$C44,FALSE))</f>
        <v/>
      </c>
      <c r="AH44" s="75" t="str">
        <f>IF(HLOOKUP(AH$14,集計用!$4:$9998,マスター!$C44,FALSE)="","",HLOOKUP(AH$14,集計用!$4:$9998,マスター!$C44,FALSE))</f>
        <v/>
      </c>
      <c r="AI44" s="75" t="str">
        <f>IF(HLOOKUP(AI$14,集計用!$4:$9998,マスター!$C44,FALSE)="","",HLOOKUP(AI$14,集計用!$4:$9998,マスター!$C44,FALSE))</f>
        <v/>
      </c>
      <c r="AJ44" s="101"/>
      <c r="AK44" s="101"/>
      <c r="AL44" s="101"/>
      <c r="AM44" s="101"/>
      <c r="AN44" s="75" t="str">
        <f>IFERROR(集計用!N37&amp;集計用!P37&amp;集計用!R37,"")</f>
        <v/>
      </c>
      <c r="AO44" s="75" t="str">
        <f>IF(HLOOKUP(AO$14,集計用!$4:$9998,マスター!$C44,FALSE)="","",HLOOKUP(AO$14,集計用!$4:$9998,マスター!$C44,FALSE))</f>
        <v/>
      </c>
      <c r="AP44" s="89" t="str">
        <f>集計用!AN37&amp;集計用!AO37&amp;集計用!AP37&amp;集計用!AQ37&amp;集計用!AR37&amp;集計用!AS37</f>
        <v/>
      </c>
      <c r="AQ44" s="75" t="str">
        <f>IF(HLOOKUP(AQ$14,集計用!$4:$9998,マスター!$C44,FALSE)="","",HLOOKUP(AQ$14,集計用!$4:$9998,マスター!$C44,FALSE))</f>
        <v/>
      </c>
      <c r="AR44" s="75" t="str">
        <f>IF(HLOOKUP(AR$14,集計用!$4:$9998,マスター!$C44,FALSE)="","",HLOOKUP(AR$14,集計用!$4:$9998,マスター!$C44,FALSE))</f>
        <v/>
      </c>
      <c r="AS44" s="75" t="str">
        <f>IF(HLOOKUP(AS$14,集計用!$4:$9998,マスター!$C44,FALSE)="","",HLOOKUP(AS$14,集計用!$4:$9998,マスター!$C44,FALSE))</f>
        <v/>
      </c>
      <c r="AT44" s="75" t="str">
        <f>IF(HLOOKUP(AT$14,集計用!$4:$9998,マスター!$C44,FALSE)="","",HLOOKUP(AT$14,集計用!$4:$9998,マスター!$C44,FALSE))</f>
        <v/>
      </c>
      <c r="AU44" s="101"/>
      <c r="AV44" s="101"/>
      <c r="AW44" s="101"/>
      <c r="AX44" s="75" t="str">
        <f>IF(HLOOKUP(AX$14,集計用!$4:$9998,マスター!$C44,FALSE)="","",HLOOKUP(AX$14,集計用!$4:$9998,マスター!$C44,FALSE))</f>
        <v/>
      </c>
      <c r="AY44" s="75" t="str">
        <f>IF(HLOOKUP(AY$14,集計用!$4:$9998,マスター!$C44,FALSE)="","",HLOOKUP(AY$14,集計用!$4:$9998,マスター!$C44,FALSE))</f>
        <v/>
      </c>
      <c r="AZ44" s="102"/>
      <c r="BA44" s="102"/>
      <c r="BB44" s="102"/>
      <c r="BC44" s="102"/>
      <c r="BD44" s="102"/>
      <c r="BE44" s="102"/>
      <c r="BF44" s="102"/>
      <c r="BG44" s="102"/>
      <c r="BH44" s="112"/>
      <c r="BI44" s="112"/>
      <c r="BJ44" s="102"/>
      <c r="BK44" s="102"/>
      <c r="BL44" s="102"/>
      <c r="BM44" s="102"/>
      <c r="BN44" s="102"/>
      <c r="BO44" s="102"/>
      <c r="BP44" s="102"/>
      <c r="BQ44" s="102"/>
      <c r="BR44" s="75" t="str">
        <f>IF(HLOOKUP(BR$14,集計用!$4:$9998,マスター!$C44,FALSE)="","",HLOOKUP(BR$14,集計用!$4:$9998,マスター!$C44,FALSE))</f>
        <v/>
      </c>
      <c r="BS44" s="75" t="str">
        <f>IF(HLOOKUP(BS$14,集計用!$4:$9998,マスター!$C44,FALSE)="","",HLOOKUP(BS$14,集計用!$4:$9998,マスター!$C44,FALSE))</f>
        <v/>
      </c>
      <c r="BT44" s="75" t="str">
        <f>IF(HLOOKUP(BT$14,集計用!$4:$9998,マスター!$C44,FALSE)="","",HLOOKUP(BT$14,集計用!$4:$9998,マスター!$C44,FALSE))</f>
        <v/>
      </c>
      <c r="BU44" s="75" t="str">
        <f>IF(HLOOKUP(BU$14,集計用!$4:$9998,マスター!$C44,FALSE)="","",HLOOKUP(BU$14,集計用!$4:$9998,マスター!$C44,FALSE))</f>
        <v/>
      </c>
      <c r="BV44" s="75" t="str">
        <f>集計用!O37&amp;集計用!Q37&amp;集計用!S37</f>
        <v/>
      </c>
      <c r="BW44" s="75" t="str">
        <f>IF(HLOOKUP(BW$14,集計用!$4:$9998,マスター!$C44,FALSE)="","",HLOOKUP(BW$14,集計用!$4:$9998,マスター!$C44,FALSE))</f>
        <v/>
      </c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1"/>
      <c r="CW44" s="101"/>
      <c r="CX44" s="101"/>
      <c r="CY44" s="101"/>
      <c r="CZ44" s="101"/>
      <c r="DA44" s="101"/>
      <c r="DB44" s="101"/>
      <c r="DC44" s="101"/>
      <c r="DD44" s="102"/>
      <c r="DE44" s="102"/>
      <c r="DF44" s="102"/>
      <c r="DG44" s="102"/>
      <c r="DH44" s="102"/>
      <c r="DI44" s="102"/>
    </row>
    <row r="45" spans="3:113" ht="13.5" customHeight="1">
      <c r="C45" s="145">
        <v>36</v>
      </c>
      <c r="D45" s="91"/>
      <c r="E45" s="101"/>
      <c r="F45" s="101"/>
      <c r="G45" s="101"/>
      <c r="H45" s="89" t="str">
        <f>IF(HLOOKUP(H$14,集計用!$4:$9998,マスター!$C45,FALSE)="","",HLOOKUP(H$14,集計用!$4:$9998,マスター!$C45,FALSE))</f>
        <v/>
      </c>
      <c r="I45" s="75" t="str">
        <f>IF(HLOOKUP(I$14,集計用!$4:$9998,マスター!$C45,FALSE)="","",HLOOKUP(I$14,集計用!$4:$9998,マスター!$C45,FALSE))</f>
        <v/>
      </c>
      <c r="J45" s="75" t="str">
        <f>IF(HLOOKUP(J$14,集計用!$4:$9998,マスター!$C45,FALSE)="","",HLOOKUP(J$14,集計用!$4:$9998,マスター!$C45,FALSE))</f>
        <v/>
      </c>
      <c r="K45" s="101"/>
      <c r="L45" s="101"/>
      <c r="M45" s="101"/>
      <c r="N45" s="101"/>
      <c r="O45" s="75" t="str">
        <f>IF(HLOOKUP(O$14,集計用!$4:$9998,マスター!$C45,FALSE)="","",HLOOKUP(O$14,集計用!$4:$9998,マスター!$C45,FALSE))</f>
        <v/>
      </c>
      <c r="P45" s="101"/>
      <c r="Q45" s="101"/>
      <c r="R45" s="89" t="str">
        <f>IF(HLOOKUP(R$14,集計用!$4:$9998,マスター!$C45,FALSE)="","",HLOOKUP(R$14,集計用!$4:$9998,マスター!$C45,FALSE))</f>
        <v/>
      </c>
      <c r="S45" s="89" t="str">
        <f>IF(HLOOKUP(S$14,集計用!$4:$9998,マスター!$C45,FALSE)="","",HLOOKUP(S$14,集計用!$4:$9998,マスター!$C45,FALSE))</f>
        <v/>
      </c>
      <c r="T45" s="75" t="str">
        <f>IF(HLOOKUP(T$14,集計用!$4:$9998,マスター!$C45,FALSE)="","",HLOOKUP(T$14,集計用!$4:$9998,マスター!$C45,FALSE))</f>
        <v/>
      </c>
      <c r="U45" s="101"/>
      <c r="V45" s="101"/>
      <c r="W45" s="91"/>
      <c r="X45" s="101"/>
      <c r="Y45" s="101"/>
      <c r="Z45" s="75" t="str">
        <f>IF(HLOOKUP(Z$14,集計用!$4:$9998,マスター!$C45,FALSE)="","",HLOOKUP(Z$14,集計用!$4:$9998,マスター!$C45,FALSE))</f>
        <v/>
      </c>
      <c r="AA45" s="101"/>
      <c r="AB45" s="101"/>
      <c r="AC45" s="101"/>
      <c r="AD45" s="101"/>
      <c r="AE45" s="101"/>
      <c r="AF45" s="91"/>
      <c r="AG45" s="75" t="str">
        <f>IF(HLOOKUP(AG$14,集計用!$4:$9998,マスター!$C45,FALSE)="","",HLOOKUP(AG$14,集計用!$4:$9998,マスター!$C45,FALSE))</f>
        <v/>
      </c>
      <c r="AH45" s="75" t="str">
        <f>IF(HLOOKUP(AH$14,集計用!$4:$9998,マスター!$C45,FALSE)="","",HLOOKUP(AH$14,集計用!$4:$9998,マスター!$C45,FALSE))</f>
        <v/>
      </c>
      <c r="AI45" s="75" t="str">
        <f>IF(HLOOKUP(AI$14,集計用!$4:$9998,マスター!$C45,FALSE)="","",HLOOKUP(AI$14,集計用!$4:$9998,マスター!$C45,FALSE))</f>
        <v/>
      </c>
      <c r="AJ45" s="101"/>
      <c r="AK45" s="101"/>
      <c r="AL45" s="101"/>
      <c r="AM45" s="101"/>
      <c r="AN45" s="75" t="str">
        <f>IFERROR(集計用!N38&amp;集計用!P38&amp;集計用!R38,"")</f>
        <v/>
      </c>
      <c r="AO45" s="75" t="str">
        <f>IF(HLOOKUP(AO$14,集計用!$4:$9998,マスター!$C45,FALSE)="","",HLOOKUP(AO$14,集計用!$4:$9998,マスター!$C45,FALSE))</f>
        <v/>
      </c>
      <c r="AP45" s="89" t="str">
        <f>集計用!AN38&amp;集計用!AO38&amp;集計用!AP38&amp;集計用!AQ38&amp;集計用!AR38&amp;集計用!AS38</f>
        <v/>
      </c>
      <c r="AQ45" s="75" t="str">
        <f>IF(HLOOKUP(AQ$14,集計用!$4:$9998,マスター!$C45,FALSE)="","",HLOOKUP(AQ$14,集計用!$4:$9998,マスター!$C45,FALSE))</f>
        <v/>
      </c>
      <c r="AR45" s="75" t="str">
        <f>IF(HLOOKUP(AR$14,集計用!$4:$9998,マスター!$C45,FALSE)="","",HLOOKUP(AR$14,集計用!$4:$9998,マスター!$C45,FALSE))</f>
        <v/>
      </c>
      <c r="AS45" s="75" t="str">
        <f>IF(HLOOKUP(AS$14,集計用!$4:$9998,マスター!$C45,FALSE)="","",HLOOKUP(AS$14,集計用!$4:$9998,マスター!$C45,FALSE))</f>
        <v/>
      </c>
      <c r="AT45" s="75" t="str">
        <f>IF(HLOOKUP(AT$14,集計用!$4:$9998,マスター!$C45,FALSE)="","",HLOOKUP(AT$14,集計用!$4:$9998,マスター!$C45,FALSE))</f>
        <v/>
      </c>
      <c r="AU45" s="101"/>
      <c r="AV45" s="101"/>
      <c r="AW45" s="101"/>
      <c r="AX45" s="75" t="str">
        <f>IF(HLOOKUP(AX$14,集計用!$4:$9998,マスター!$C45,FALSE)="","",HLOOKUP(AX$14,集計用!$4:$9998,マスター!$C45,FALSE))</f>
        <v/>
      </c>
      <c r="AY45" s="75" t="str">
        <f>IF(HLOOKUP(AY$14,集計用!$4:$9998,マスター!$C45,FALSE)="","",HLOOKUP(AY$14,集計用!$4:$9998,マスター!$C45,FALSE))</f>
        <v/>
      </c>
      <c r="AZ45" s="102"/>
      <c r="BA45" s="102"/>
      <c r="BB45" s="102"/>
      <c r="BC45" s="102"/>
      <c r="BD45" s="102"/>
      <c r="BE45" s="102"/>
      <c r="BF45" s="102"/>
      <c r="BG45" s="102"/>
      <c r="BH45" s="112"/>
      <c r="BI45" s="112"/>
      <c r="BJ45" s="102"/>
      <c r="BK45" s="102"/>
      <c r="BL45" s="102"/>
      <c r="BM45" s="102"/>
      <c r="BN45" s="102"/>
      <c r="BO45" s="102"/>
      <c r="BP45" s="102"/>
      <c r="BQ45" s="102"/>
      <c r="BR45" s="75" t="str">
        <f>IF(HLOOKUP(BR$14,集計用!$4:$9998,マスター!$C45,FALSE)="","",HLOOKUP(BR$14,集計用!$4:$9998,マスター!$C45,FALSE))</f>
        <v/>
      </c>
      <c r="BS45" s="75" t="str">
        <f>IF(HLOOKUP(BS$14,集計用!$4:$9998,マスター!$C45,FALSE)="","",HLOOKUP(BS$14,集計用!$4:$9998,マスター!$C45,FALSE))</f>
        <v/>
      </c>
      <c r="BT45" s="75" t="str">
        <f>IF(HLOOKUP(BT$14,集計用!$4:$9998,マスター!$C45,FALSE)="","",HLOOKUP(BT$14,集計用!$4:$9998,マスター!$C45,FALSE))</f>
        <v/>
      </c>
      <c r="BU45" s="75" t="str">
        <f>IF(HLOOKUP(BU$14,集計用!$4:$9998,マスター!$C45,FALSE)="","",HLOOKUP(BU$14,集計用!$4:$9998,マスター!$C45,FALSE))</f>
        <v/>
      </c>
      <c r="BV45" s="75" t="str">
        <f>集計用!O38&amp;集計用!Q38&amp;集計用!S38</f>
        <v/>
      </c>
      <c r="BW45" s="75" t="str">
        <f>IF(HLOOKUP(BW$14,集計用!$4:$9998,マスター!$C45,FALSE)="","",HLOOKUP(BW$14,集計用!$4:$9998,マスター!$C45,FALSE))</f>
        <v/>
      </c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1"/>
      <c r="CW45" s="101"/>
      <c r="CX45" s="101"/>
      <c r="CY45" s="101"/>
      <c r="CZ45" s="101"/>
      <c r="DA45" s="101"/>
      <c r="DB45" s="101"/>
      <c r="DC45" s="101"/>
      <c r="DD45" s="102"/>
      <c r="DE45" s="102"/>
      <c r="DF45" s="102"/>
      <c r="DG45" s="102"/>
      <c r="DH45" s="102"/>
      <c r="DI45" s="102"/>
    </row>
    <row r="46" spans="3:113" ht="13.5" customHeight="1">
      <c r="C46" s="145">
        <v>37</v>
      </c>
      <c r="D46" s="91"/>
      <c r="E46" s="101"/>
      <c r="F46" s="101"/>
      <c r="G46" s="101"/>
      <c r="H46" s="89" t="str">
        <f>IF(HLOOKUP(H$14,集計用!$4:$9998,マスター!$C46,FALSE)="","",HLOOKUP(H$14,集計用!$4:$9998,マスター!$C46,FALSE))</f>
        <v/>
      </c>
      <c r="I46" s="75" t="str">
        <f>IF(HLOOKUP(I$14,集計用!$4:$9998,マスター!$C46,FALSE)="","",HLOOKUP(I$14,集計用!$4:$9998,マスター!$C46,FALSE))</f>
        <v/>
      </c>
      <c r="J46" s="75" t="str">
        <f>IF(HLOOKUP(J$14,集計用!$4:$9998,マスター!$C46,FALSE)="","",HLOOKUP(J$14,集計用!$4:$9998,マスター!$C46,FALSE))</f>
        <v/>
      </c>
      <c r="K46" s="101"/>
      <c r="L46" s="101"/>
      <c r="M46" s="101"/>
      <c r="N46" s="101"/>
      <c r="O46" s="75" t="str">
        <f>IF(HLOOKUP(O$14,集計用!$4:$9998,マスター!$C46,FALSE)="","",HLOOKUP(O$14,集計用!$4:$9998,マスター!$C46,FALSE))</f>
        <v/>
      </c>
      <c r="P46" s="101"/>
      <c r="Q46" s="101"/>
      <c r="R46" s="89" t="str">
        <f>IF(HLOOKUP(R$14,集計用!$4:$9998,マスター!$C46,FALSE)="","",HLOOKUP(R$14,集計用!$4:$9998,マスター!$C46,FALSE))</f>
        <v/>
      </c>
      <c r="S46" s="89" t="str">
        <f>IF(HLOOKUP(S$14,集計用!$4:$9998,マスター!$C46,FALSE)="","",HLOOKUP(S$14,集計用!$4:$9998,マスター!$C46,FALSE))</f>
        <v/>
      </c>
      <c r="T46" s="75" t="str">
        <f>IF(HLOOKUP(T$14,集計用!$4:$9998,マスター!$C46,FALSE)="","",HLOOKUP(T$14,集計用!$4:$9998,マスター!$C46,FALSE))</f>
        <v/>
      </c>
      <c r="U46" s="101"/>
      <c r="V46" s="101"/>
      <c r="W46" s="91"/>
      <c r="X46" s="101"/>
      <c r="Y46" s="101"/>
      <c r="Z46" s="75" t="str">
        <f>IF(HLOOKUP(Z$14,集計用!$4:$9998,マスター!$C46,FALSE)="","",HLOOKUP(Z$14,集計用!$4:$9998,マスター!$C46,FALSE))</f>
        <v/>
      </c>
      <c r="AA46" s="101"/>
      <c r="AB46" s="101"/>
      <c r="AC46" s="101"/>
      <c r="AD46" s="101"/>
      <c r="AE46" s="101"/>
      <c r="AF46" s="91"/>
      <c r="AG46" s="75" t="str">
        <f>IF(HLOOKUP(AG$14,集計用!$4:$9998,マスター!$C46,FALSE)="","",HLOOKUP(AG$14,集計用!$4:$9998,マスター!$C46,FALSE))</f>
        <v/>
      </c>
      <c r="AH46" s="75" t="str">
        <f>IF(HLOOKUP(AH$14,集計用!$4:$9998,マスター!$C46,FALSE)="","",HLOOKUP(AH$14,集計用!$4:$9998,マスター!$C46,FALSE))</f>
        <v/>
      </c>
      <c r="AI46" s="75" t="str">
        <f>IF(HLOOKUP(AI$14,集計用!$4:$9998,マスター!$C46,FALSE)="","",HLOOKUP(AI$14,集計用!$4:$9998,マスター!$C46,FALSE))</f>
        <v/>
      </c>
      <c r="AJ46" s="101"/>
      <c r="AK46" s="101"/>
      <c r="AL46" s="101"/>
      <c r="AM46" s="101"/>
      <c r="AN46" s="75" t="str">
        <f>IFERROR(集計用!N39&amp;集計用!P39&amp;集計用!R39,"")</f>
        <v/>
      </c>
      <c r="AO46" s="75" t="str">
        <f>IF(HLOOKUP(AO$14,集計用!$4:$9998,マスター!$C46,FALSE)="","",HLOOKUP(AO$14,集計用!$4:$9998,マスター!$C46,FALSE))</f>
        <v/>
      </c>
      <c r="AP46" s="89" t="str">
        <f>集計用!AN39&amp;集計用!AO39&amp;集計用!AP39&amp;集計用!AQ39&amp;集計用!AR39&amp;集計用!AS39</f>
        <v/>
      </c>
      <c r="AQ46" s="75" t="str">
        <f>IF(HLOOKUP(AQ$14,集計用!$4:$9998,マスター!$C46,FALSE)="","",HLOOKUP(AQ$14,集計用!$4:$9998,マスター!$C46,FALSE))</f>
        <v/>
      </c>
      <c r="AR46" s="75" t="str">
        <f>IF(HLOOKUP(AR$14,集計用!$4:$9998,マスター!$C46,FALSE)="","",HLOOKUP(AR$14,集計用!$4:$9998,マスター!$C46,FALSE))</f>
        <v/>
      </c>
      <c r="AS46" s="75" t="str">
        <f>IF(HLOOKUP(AS$14,集計用!$4:$9998,マスター!$C46,FALSE)="","",HLOOKUP(AS$14,集計用!$4:$9998,マスター!$C46,FALSE))</f>
        <v/>
      </c>
      <c r="AT46" s="75" t="str">
        <f>IF(HLOOKUP(AT$14,集計用!$4:$9998,マスター!$C46,FALSE)="","",HLOOKUP(AT$14,集計用!$4:$9998,マスター!$C46,FALSE))</f>
        <v/>
      </c>
      <c r="AU46" s="101"/>
      <c r="AV46" s="101"/>
      <c r="AW46" s="101"/>
      <c r="AX46" s="75" t="str">
        <f>IF(HLOOKUP(AX$14,集計用!$4:$9998,マスター!$C46,FALSE)="","",HLOOKUP(AX$14,集計用!$4:$9998,マスター!$C46,FALSE))</f>
        <v/>
      </c>
      <c r="AY46" s="75" t="str">
        <f>IF(HLOOKUP(AY$14,集計用!$4:$9998,マスター!$C46,FALSE)="","",HLOOKUP(AY$14,集計用!$4:$9998,マスター!$C46,FALSE))</f>
        <v/>
      </c>
      <c r="AZ46" s="102"/>
      <c r="BA46" s="102"/>
      <c r="BB46" s="102"/>
      <c r="BC46" s="102"/>
      <c r="BD46" s="102"/>
      <c r="BE46" s="102"/>
      <c r="BF46" s="102"/>
      <c r="BG46" s="102"/>
      <c r="BH46" s="112"/>
      <c r="BI46" s="112"/>
      <c r="BJ46" s="102"/>
      <c r="BK46" s="102"/>
      <c r="BL46" s="102"/>
      <c r="BM46" s="102"/>
      <c r="BN46" s="102"/>
      <c r="BO46" s="102"/>
      <c r="BP46" s="102"/>
      <c r="BQ46" s="102"/>
      <c r="BR46" s="75" t="str">
        <f>IF(HLOOKUP(BR$14,集計用!$4:$9998,マスター!$C46,FALSE)="","",HLOOKUP(BR$14,集計用!$4:$9998,マスター!$C46,FALSE))</f>
        <v/>
      </c>
      <c r="BS46" s="75" t="str">
        <f>IF(HLOOKUP(BS$14,集計用!$4:$9998,マスター!$C46,FALSE)="","",HLOOKUP(BS$14,集計用!$4:$9998,マスター!$C46,FALSE))</f>
        <v/>
      </c>
      <c r="BT46" s="75" t="str">
        <f>IF(HLOOKUP(BT$14,集計用!$4:$9998,マスター!$C46,FALSE)="","",HLOOKUP(BT$14,集計用!$4:$9998,マスター!$C46,FALSE))</f>
        <v/>
      </c>
      <c r="BU46" s="75" t="str">
        <f>IF(HLOOKUP(BU$14,集計用!$4:$9998,マスター!$C46,FALSE)="","",HLOOKUP(BU$14,集計用!$4:$9998,マスター!$C46,FALSE))</f>
        <v/>
      </c>
      <c r="BV46" s="75" t="str">
        <f>集計用!O39&amp;集計用!Q39&amp;集計用!S39</f>
        <v/>
      </c>
      <c r="BW46" s="75" t="str">
        <f>IF(HLOOKUP(BW$14,集計用!$4:$9998,マスター!$C46,FALSE)="","",HLOOKUP(BW$14,集計用!$4:$9998,マスター!$C46,FALSE))</f>
        <v/>
      </c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1"/>
      <c r="CW46" s="101"/>
      <c r="CX46" s="101"/>
      <c r="CY46" s="101"/>
      <c r="CZ46" s="101"/>
      <c r="DA46" s="101"/>
      <c r="DB46" s="101"/>
      <c r="DC46" s="101"/>
      <c r="DD46" s="102"/>
      <c r="DE46" s="102"/>
      <c r="DF46" s="102"/>
      <c r="DG46" s="102"/>
      <c r="DH46" s="102"/>
      <c r="DI46" s="102"/>
    </row>
    <row r="47" spans="3:113" ht="13.5" customHeight="1">
      <c r="C47" s="145">
        <v>38</v>
      </c>
      <c r="D47" s="91"/>
      <c r="E47" s="101"/>
      <c r="F47" s="101"/>
      <c r="G47" s="101"/>
      <c r="H47" s="89" t="str">
        <f>IF(HLOOKUP(H$14,集計用!$4:$9998,マスター!$C47,FALSE)="","",HLOOKUP(H$14,集計用!$4:$9998,マスター!$C47,FALSE))</f>
        <v/>
      </c>
      <c r="I47" s="75" t="str">
        <f>IF(HLOOKUP(I$14,集計用!$4:$9998,マスター!$C47,FALSE)="","",HLOOKUP(I$14,集計用!$4:$9998,マスター!$C47,FALSE))</f>
        <v/>
      </c>
      <c r="J47" s="75" t="str">
        <f>IF(HLOOKUP(J$14,集計用!$4:$9998,マスター!$C47,FALSE)="","",HLOOKUP(J$14,集計用!$4:$9998,マスター!$C47,FALSE))</f>
        <v/>
      </c>
      <c r="K47" s="101"/>
      <c r="L47" s="101"/>
      <c r="M47" s="101"/>
      <c r="N47" s="101"/>
      <c r="O47" s="75" t="str">
        <f>IF(HLOOKUP(O$14,集計用!$4:$9998,マスター!$C47,FALSE)="","",HLOOKUP(O$14,集計用!$4:$9998,マスター!$C47,FALSE))</f>
        <v/>
      </c>
      <c r="P47" s="101"/>
      <c r="Q47" s="101"/>
      <c r="R47" s="89" t="str">
        <f>IF(HLOOKUP(R$14,集計用!$4:$9998,マスター!$C47,FALSE)="","",HLOOKUP(R$14,集計用!$4:$9998,マスター!$C47,FALSE))</f>
        <v/>
      </c>
      <c r="S47" s="89" t="str">
        <f>IF(HLOOKUP(S$14,集計用!$4:$9998,マスター!$C47,FALSE)="","",HLOOKUP(S$14,集計用!$4:$9998,マスター!$C47,FALSE))</f>
        <v/>
      </c>
      <c r="T47" s="75" t="str">
        <f>IF(HLOOKUP(T$14,集計用!$4:$9998,マスター!$C47,FALSE)="","",HLOOKUP(T$14,集計用!$4:$9998,マスター!$C47,FALSE))</f>
        <v/>
      </c>
      <c r="U47" s="101"/>
      <c r="V47" s="101"/>
      <c r="W47" s="91"/>
      <c r="X47" s="101"/>
      <c r="Y47" s="101"/>
      <c r="Z47" s="75" t="str">
        <f>IF(HLOOKUP(Z$14,集計用!$4:$9998,マスター!$C47,FALSE)="","",HLOOKUP(Z$14,集計用!$4:$9998,マスター!$C47,FALSE))</f>
        <v/>
      </c>
      <c r="AA47" s="101"/>
      <c r="AB47" s="101"/>
      <c r="AC47" s="101"/>
      <c r="AD47" s="101"/>
      <c r="AE47" s="101"/>
      <c r="AF47" s="91"/>
      <c r="AG47" s="75" t="str">
        <f>IF(HLOOKUP(AG$14,集計用!$4:$9998,マスター!$C47,FALSE)="","",HLOOKUP(AG$14,集計用!$4:$9998,マスター!$C47,FALSE))</f>
        <v/>
      </c>
      <c r="AH47" s="75" t="str">
        <f>IF(HLOOKUP(AH$14,集計用!$4:$9998,マスター!$C47,FALSE)="","",HLOOKUP(AH$14,集計用!$4:$9998,マスター!$C47,FALSE))</f>
        <v/>
      </c>
      <c r="AI47" s="75" t="str">
        <f>IF(HLOOKUP(AI$14,集計用!$4:$9998,マスター!$C47,FALSE)="","",HLOOKUP(AI$14,集計用!$4:$9998,マスター!$C47,FALSE))</f>
        <v/>
      </c>
      <c r="AJ47" s="101"/>
      <c r="AK47" s="101"/>
      <c r="AL47" s="101"/>
      <c r="AM47" s="101"/>
      <c r="AN47" s="75" t="str">
        <f>IFERROR(集計用!N40&amp;集計用!P40&amp;集計用!R40,"")</f>
        <v/>
      </c>
      <c r="AO47" s="75" t="str">
        <f>IF(HLOOKUP(AO$14,集計用!$4:$9998,マスター!$C47,FALSE)="","",HLOOKUP(AO$14,集計用!$4:$9998,マスター!$C47,FALSE))</f>
        <v/>
      </c>
      <c r="AP47" s="89" t="str">
        <f>集計用!AN40&amp;集計用!AO40&amp;集計用!AP40&amp;集計用!AQ40&amp;集計用!AR40&amp;集計用!AS40</f>
        <v/>
      </c>
      <c r="AQ47" s="75" t="str">
        <f>IF(HLOOKUP(AQ$14,集計用!$4:$9998,マスター!$C47,FALSE)="","",HLOOKUP(AQ$14,集計用!$4:$9998,マスター!$C47,FALSE))</f>
        <v/>
      </c>
      <c r="AR47" s="75" t="str">
        <f>IF(HLOOKUP(AR$14,集計用!$4:$9998,マスター!$C47,FALSE)="","",HLOOKUP(AR$14,集計用!$4:$9998,マスター!$C47,FALSE))</f>
        <v/>
      </c>
      <c r="AS47" s="75" t="str">
        <f>IF(HLOOKUP(AS$14,集計用!$4:$9998,マスター!$C47,FALSE)="","",HLOOKUP(AS$14,集計用!$4:$9998,マスター!$C47,FALSE))</f>
        <v/>
      </c>
      <c r="AT47" s="75" t="str">
        <f>IF(HLOOKUP(AT$14,集計用!$4:$9998,マスター!$C47,FALSE)="","",HLOOKUP(AT$14,集計用!$4:$9998,マスター!$C47,FALSE))</f>
        <v/>
      </c>
      <c r="AU47" s="101"/>
      <c r="AV47" s="101"/>
      <c r="AW47" s="101"/>
      <c r="AX47" s="75" t="str">
        <f>IF(HLOOKUP(AX$14,集計用!$4:$9998,マスター!$C47,FALSE)="","",HLOOKUP(AX$14,集計用!$4:$9998,マスター!$C47,FALSE))</f>
        <v/>
      </c>
      <c r="AY47" s="75" t="str">
        <f>IF(HLOOKUP(AY$14,集計用!$4:$9998,マスター!$C47,FALSE)="","",HLOOKUP(AY$14,集計用!$4:$9998,マスター!$C47,FALSE))</f>
        <v/>
      </c>
      <c r="AZ47" s="102"/>
      <c r="BA47" s="102"/>
      <c r="BB47" s="102"/>
      <c r="BC47" s="102"/>
      <c r="BD47" s="102"/>
      <c r="BE47" s="102"/>
      <c r="BF47" s="102"/>
      <c r="BG47" s="102"/>
      <c r="BH47" s="112"/>
      <c r="BI47" s="112"/>
      <c r="BJ47" s="102"/>
      <c r="BK47" s="102"/>
      <c r="BL47" s="102"/>
      <c r="BM47" s="102"/>
      <c r="BN47" s="102"/>
      <c r="BO47" s="102"/>
      <c r="BP47" s="102"/>
      <c r="BQ47" s="102"/>
      <c r="BR47" s="75" t="str">
        <f>IF(HLOOKUP(BR$14,集計用!$4:$9998,マスター!$C47,FALSE)="","",HLOOKUP(BR$14,集計用!$4:$9998,マスター!$C47,FALSE))</f>
        <v/>
      </c>
      <c r="BS47" s="75" t="str">
        <f>IF(HLOOKUP(BS$14,集計用!$4:$9998,マスター!$C47,FALSE)="","",HLOOKUP(BS$14,集計用!$4:$9998,マスター!$C47,FALSE))</f>
        <v/>
      </c>
      <c r="BT47" s="75" t="str">
        <f>IF(HLOOKUP(BT$14,集計用!$4:$9998,マスター!$C47,FALSE)="","",HLOOKUP(BT$14,集計用!$4:$9998,マスター!$C47,FALSE))</f>
        <v/>
      </c>
      <c r="BU47" s="75" t="str">
        <f>IF(HLOOKUP(BU$14,集計用!$4:$9998,マスター!$C47,FALSE)="","",HLOOKUP(BU$14,集計用!$4:$9998,マスター!$C47,FALSE))</f>
        <v/>
      </c>
      <c r="BV47" s="75" t="str">
        <f>集計用!O40&amp;集計用!Q40&amp;集計用!S40</f>
        <v/>
      </c>
      <c r="BW47" s="75" t="str">
        <f>IF(HLOOKUP(BW$14,集計用!$4:$9998,マスター!$C47,FALSE)="","",HLOOKUP(BW$14,集計用!$4:$9998,マスター!$C47,FALSE))</f>
        <v/>
      </c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1"/>
      <c r="CW47" s="101"/>
      <c r="CX47" s="101"/>
      <c r="CY47" s="101"/>
      <c r="CZ47" s="101"/>
      <c r="DA47" s="101"/>
      <c r="DB47" s="101"/>
      <c r="DC47" s="101"/>
      <c r="DD47" s="102"/>
      <c r="DE47" s="102"/>
      <c r="DF47" s="102"/>
      <c r="DG47" s="102"/>
      <c r="DH47" s="102"/>
      <c r="DI47" s="102"/>
    </row>
    <row r="48" spans="3:113" ht="13.5" customHeight="1">
      <c r="C48" s="145">
        <v>39</v>
      </c>
      <c r="D48" s="91"/>
      <c r="E48" s="101"/>
      <c r="F48" s="101"/>
      <c r="G48" s="101"/>
      <c r="H48" s="89" t="str">
        <f>IF(HLOOKUP(H$14,集計用!$4:$9998,マスター!$C48,FALSE)="","",HLOOKUP(H$14,集計用!$4:$9998,マスター!$C48,FALSE))</f>
        <v/>
      </c>
      <c r="I48" s="75" t="str">
        <f>IF(HLOOKUP(I$14,集計用!$4:$9998,マスター!$C48,FALSE)="","",HLOOKUP(I$14,集計用!$4:$9998,マスター!$C48,FALSE))</f>
        <v/>
      </c>
      <c r="J48" s="75" t="str">
        <f>IF(HLOOKUP(J$14,集計用!$4:$9998,マスター!$C48,FALSE)="","",HLOOKUP(J$14,集計用!$4:$9998,マスター!$C48,FALSE))</f>
        <v/>
      </c>
      <c r="K48" s="101"/>
      <c r="L48" s="101"/>
      <c r="M48" s="101"/>
      <c r="N48" s="101"/>
      <c r="O48" s="75" t="str">
        <f>IF(HLOOKUP(O$14,集計用!$4:$9998,マスター!$C48,FALSE)="","",HLOOKUP(O$14,集計用!$4:$9998,マスター!$C48,FALSE))</f>
        <v/>
      </c>
      <c r="P48" s="101"/>
      <c r="Q48" s="101"/>
      <c r="R48" s="89" t="str">
        <f>IF(HLOOKUP(R$14,集計用!$4:$9998,マスター!$C48,FALSE)="","",HLOOKUP(R$14,集計用!$4:$9998,マスター!$C48,FALSE))</f>
        <v/>
      </c>
      <c r="S48" s="89" t="str">
        <f>IF(HLOOKUP(S$14,集計用!$4:$9998,マスター!$C48,FALSE)="","",HLOOKUP(S$14,集計用!$4:$9998,マスター!$C48,FALSE))</f>
        <v/>
      </c>
      <c r="T48" s="75" t="str">
        <f>IF(HLOOKUP(T$14,集計用!$4:$9998,マスター!$C48,FALSE)="","",HLOOKUP(T$14,集計用!$4:$9998,マスター!$C48,FALSE))</f>
        <v/>
      </c>
      <c r="U48" s="101"/>
      <c r="V48" s="101"/>
      <c r="W48" s="91"/>
      <c r="X48" s="101"/>
      <c r="Y48" s="101"/>
      <c r="Z48" s="75" t="str">
        <f>IF(HLOOKUP(Z$14,集計用!$4:$9998,マスター!$C48,FALSE)="","",HLOOKUP(Z$14,集計用!$4:$9998,マスター!$C48,FALSE))</f>
        <v/>
      </c>
      <c r="AA48" s="101"/>
      <c r="AB48" s="101"/>
      <c r="AC48" s="101"/>
      <c r="AD48" s="101"/>
      <c r="AE48" s="101"/>
      <c r="AF48" s="91"/>
      <c r="AG48" s="75" t="str">
        <f>IF(HLOOKUP(AG$14,集計用!$4:$9998,マスター!$C48,FALSE)="","",HLOOKUP(AG$14,集計用!$4:$9998,マスター!$C48,FALSE))</f>
        <v/>
      </c>
      <c r="AH48" s="75" t="str">
        <f>IF(HLOOKUP(AH$14,集計用!$4:$9998,マスター!$C48,FALSE)="","",HLOOKUP(AH$14,集計用!$4:$9998,マスター!$C48,FALSE))</f>
        <v/>
      </c>
      <c r="AI48" s="75" t="str">
        <f>IF(HLOOKUP(AI$14,集計用!$4:$9998,マスター!$C48,FALSE)="","",HLOOKUP(AI$14,集計用!$4:$9998,マスター!$C48,FALSE))</f>
        <v/>
      </c>
      <c r="AJ48" s="101"/>
      <c r="AK48" s="101"/>
      <c r="AL48" s="101"/>
      <c r="AM48" s="101"/>
      <c r="AN48" s="75" t="str">
        <f>IFERROR(集計用!N41&amp;集計用!P41&amp;集計用!R41,"")</f>
        <v/>
      </c>
      <c r="AO48" s="75" t="str">
        <f>IF(HLOOKUP(AO$14,集計用!$4:$9998,マスター!$C48,FALSE)="","",HLOOKUP(AO$14,集計用!$4:$9998,マスター!$C48,FALSE))</f>
        <v/>
      </c>
      <c r="AP48" s="89" t="str">
        <f>集計用!AN41&amp;集計用!AO41&amp;集計用!AP41&amp;集計用!AQ41&amp;集計用!AR41&amp;集計用!AS41</f>
        <v/>
      </c>
      <c r="AQ48" s="75" t="str">
        <f>IF(HLOOKUP(AQ$14,集計用!$4:$9998,マスター!$C48,FALSE)="","",HLOOKUP(AQ$14,集計用!$4:$9998,マスター!$C48,FALSE))</f>
        <v/>
      </c>
      <c r="AR48" s="75" t="str">
        <f>IF(HLOOKUP(AR$14,集計用!$4:$9998,マスター!$C48,FALSE)="","",HLOOKUP(AR$14,集計用!$4:$9998,マスター!$C48,FALSE))</f>
        <v/>
      </c>
      <c r="AS48" s="75" t="str">
        <f>IF(HLOOKUP(AS$14,集計用!$4:$9998,マスター!$C48,FALSE)="","",HLOOKUP(AS$14,集計用!$4:$9998,マスター!$C48,FALSE))</f>
        <v/>
      </c>
      <c r="AT48" s="75" t="str">
        <f>IF(HLOOKUP(AT$14,集計用!$4:$9998,マスター!$C48,FALSE)="","",HLOOKUP(AT$14,集計用!$4:$9998,マスター!$C48,FALSE))</f>
        <v/>
      </c>
      <c r="AU48" s="101"/>
      <c r="AV48" s="101"/>
      <c r="AW48" s="101"/>
      <c r="AX48" s="75" t="str">
        <f>IF(HLOOKUP(AX$14,集計用!$4:$9998,マスター!$C48,FALSE)="","",HLOOKUP(AX$14,集計用!$4:$9998,マスター!$C48,FALSE))</f>
        <v/>
      </c>
      <c r="AY48" s="75" t="str">
        <f>IF(HLOOKUP(AY$14,集計用!$4:$9998,マスター!$C48,FALSE)="","",HLOOKUP(AY$14,集計用!$4:$9998,マスター!$C48,FALSE))</f>
        <v/>
      </c>
      <c r="AZ48" s="102"/>
      <c r="BA48" s="102"/>
      <c r="BB48" s="102"/>
      <c r="BC48" s="102"/>
      <c r="BD48" s="102"/>
      <c r="BE48" s="102"/>
      <c r="BF48" s="102"/>
      <c r="BG48" s="102"/>
      <c r="BH48" s="112"/>
      <c r="BI48" s="112"/>
      <c r="BJ48" s="102"/>
      <c r="BK48" s="102"/>
      <c r="BL48" s="102"/>
      <c r="BM48" s="102"/>
      <c r="BN48" s="102"/>
      <c r="BO48" s="102"/>
      <c r="BP48" s="102"/>
      <c r="BQ48" s="102"/>
      <c r="BR48" s="75" t="str">
        <f>IF(HLOOKUP(BR$14,集計用!$4:$9998,マスター!$C48,FALSE)="","",HLOOKUP(BR$14,集計用!$4:$9998,マスター!$C48,FALSE))</f>
        <v/>
      </c>
      <c r="BS48" s="75" t="str">
        <f>IF(HLOOKUP(BS$14,集計用!$4:$9998,マスター!$C48,FALSE)="","",HLOOKUP(BS$14,集計用!$4:$9998,マスター!$C48,FALSE))</f>
        <v/>
      </c>
      <c r="BT48" s="75" t="str">
        <f>IF(HLOOKUP(BT$14,集計用!$4:$9998,マスター!$C48,FALSE)="","",HLOOKUP(BT$14,集計用!$4:$9998,マスター!$C48,FALSE))</f>
        <v/>
      </c>
      <c r="BU48" s="75" t="str">
        <f>IF(HLOOKUP(BU$14,集計用!$4:$9998,マスター!$C48,FALSE)="","",HLOOKUP(BU$14,集計用!$4:$9998,マスター!$C48,FALSE))</f>
        <v/>
      </c>
      <c r="BV48" s="75" t="str">
        <f>集計用!O41&amp;集計用!Q41&amp;集計用!S41</f>
        <v/>
      </c>
      <c r="BW48" s="75" t="str">
        <f>IF(HLOOKUP(BW$14,集計用!$4:$9998,マスター!$C48,FALSE)="","",HLOOKUP(BW$14,集計用!$4:$9998,マスター!$C48,FALSE))</f>
        <v/>
      </c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1"/>
      <c r="CW48" s="101"/>
      <c r="CX48" s="101"/>
      <c r="CY48" s="101"/>
      <c r="CZ48" s="101"/>
      <c r="DA48" s="101"/>
      <c r="DB48" s="101"/>
      <c r="DC48" s="101"/>
      <c r="DD48" s="102"/>
      <c r="DE48" s="102"/>
      <c r="DF48" s="102"/>
      <c r="DG48" s="102"/>
      <c r="DH48" s="102"/>
      <c r="DI48" s="102"/>
    </row>
    <row r="49" spans="3:113" ht="13.5" customHeight="1">
      <c r="C49" s="145">
        <v>40</v>
      </c>
      <c r="D49" s="91"/>
      <c r="E49" s="101"/>
      <c r="F49" s="101"/>
      <c r="G49" s="101"/>
      <c r="H49" s="89" t="str">
        <f>IF(HLOOKUP(H$14,集計用!$4:$9998,マスター!$C49,FALSE)="","",HLOOKUP(H$14,集計用!$4:$9998,マスター!$C49,FALSE))</f>
        <v/>
      </c>
      <c r="I49" s="75" t="str">
        <f>IF(HLOOKUP(I$14,集計用!$4:$9998,マスター!$C49,FALSE)="","",HLOOKUP(I$14,集計用!$4:$9998,マスター!$C49,FALSE))</f>
        <v/>
      </c>
      <c r="J49" s="75" t="str">
        <f>IF(HLOOKUP(J$14,集計用!$4:$9998,マスター!$C49,FALSE)="","",HLOOKUP(J$14,集計用!$4:$9998,マスター!$C49,FALSE))</f>
        <v/>
      </c>
      <c r="K49" s="101"/>
      <c r="L49" s="101"/>
      <c r="M49" s="101"/>
      <c r="N49" s="101"/>
      <c r="O49" s="75" t="str">
        <f>IF(HLOOKUP(O$14,集計用!$4:$9998,マスター!$C49,FALSE)="","",HLOOKUP(O$14,集計用!$4:$9998,マスター!$C49,FALSE))</f>
        <v/>
      </c>
      <c r="P49" s="101"/>
      <c r="Q49" s="101"/>
      <c r="R49" s="89" t="str">
        <f>IF(HLOOKUP(R$14,集計用!$4:$9998,マスター!$C49,FALSE)="","",HLOOKUP(R$14,集計用!$4:$9998,マスター!$C49,FALSE))</f>
        <v/>
      </c>
      <c r="S49" s="89" t="str">
        <f>IF(HLOOKUP(S$14,集計用!$4:$9998,マスター!$C49,FALSE)="","",HLOOKUP(S$14,集計用!$4:$9998,マスター!$C49,FALSE))</f>
        <v/>
      </c>
      <c r="T49" s="75" t="str">
        <f>IF(HLOOKUP(T$14,集計用!$4:$9998,マスター!$C49,FALSE)="","",HLOOKUP(T$14,集計用!$4:$9998,マスター!$C49,FALSE))</f>
        <v/>
      </c>
      <c r="U49" s="101"/>
      <c r="V49" s="101"/>
      <c r="W49" s="91"/>
      <c r="X49" s="101"/>
      <c r="Y49" s="101"/>
      <c r="Z49" s="75" t="str">
        <f>IF(HLOOKUP(Z$14,集計用!$4:$9998,マスター!$C49,FALSE)="","",HLOOKUP(Z$14,集計用!$4:$9998,マスター!$C49,FALSE))</f>
        <v/>
      </c>
      <c r="AA49" s="101"/>
      <c r="AB49" s="101"/>
      <c r="AC49" s="101"/>
      <c r="AD49" s="101"/>
      <c r="AE49" s="101"/>
      <c r="AF49" s="91"/>
      <c r="AG49" s="75" t="str">
        <f>IF(HLOOKUP(AG$14,集計用!$4:$9998,マスター!$C49,FALSE)="","",HLOOKUP(AG$14,集計用!$4:$9998,マスター!$C49,FALSE))</f>
        <v/>
      </c>
      <c r="AH49" s="75" t="str">
        <f>IF(HLOOKUP(AH$14,集計用!$4:$9998,マスター!$C49,FALSE)="","",HLOOKUP(AH$14,集計用!$4:$9998,マスター!$C49,FALSE))</f>
        <v/>
      </c>
      <c r="AI49" s="75" t="str">
        <f>IF(HLOOKUP(AI$14,集計用!$4:$9998,マスター!$C49,FALSE)="","",HLOOKUP(AI$14,集計用!$4:$9998,マスター!$C49,FALSE))</f>
        <v/>
      </c>
      <c r="AJ49" s="101"/>
      <c r="AK49" s="101"/>
      <c r="AL49" s="101"/>
      <c r="AM49" s="101"/>
      <c r="AN49" s="75" t="str">
        <f>IFERROR(集計用!N42&amp;集計用!P42&amp;集計用!R42,"")</f>
        <v/>
      </c>
      <c r="AO49" s="75" t="str">
        <f>IF(HLOOKUP(AO$14,集計用!$4:$9998,マスター!$C49,FALSE)="","",HLOOKUP(AO$14,集計用!$4:$9998,マスター!$C49,FALSE))</f>
        <v/>
      </c>
      <c r="AP49" s="89" t="str">
        <f>集計用!AN42&amp;集計用!AO42&amp;集計用!AP42&amp;集計用!AQ42&amp;集計用!AR42&amp;集計用!AS42</f>
        <v/>
      </c>
      <c r="AQ49" s="75" t="str">
        <f>IF(HLOOKUP(AQ$14,集計用!$4:$9998,マスター!$C49,FALSE)="","",HLOOKUP(AQ$14,集計用!$4:$9998,マスター!$C49,FALSE))</f>
        <v/>
      </c>
      <c r="AR49" s="75" t="str">
        <f>IF(HLOOKUP(AR$14,集計用!$4:$9998,マスター!$C49,FALSE)="","",HLOOKUP(AR$14,集計用!$4:$9998,マスター!$C49,FALSE))</f>
        <v/>
      </c>
      <c r="AS49" s="75" t="str">
        <f>IF(HLOOKUP(AS$14,集計用!$4:$9998,マスター!$C49,FALSE)="","",HLOOKUP(AS$14,集計用!$4:$9998,マスター!$C49,FALSE))</f>
        <v/>
      </c>
      <c r="AT49" s="75" t="str">
        <f>IF(HLOOKUP(AT$14,集計用!$4:$9998,マスター!$C49,FALSE)="","",HLOOKUP(AT$14,集計用!$4:$9998,マスター!$C49,FALSE))</f>
        <v/>
      </c>
      <c r="AU49" s="101"/>
      <c r="AV49" s="101"/>
      <c r="AW49" s="101"/>
      <c r="AX49" s="75" t="str">
        <f>IF(HLOOKUP(AX$14,集計用!$4:$9998,マスター!$C49,FALSE)="","",HLOOKUP(AX$14,集計用!$4:$9998,マスター!$C49,FALSE))</f>
        <v/>
      </c>
      <c r="AY49" s="75" t="str">
        <f>IF(HLOOKUP(AY$14,集計用!$4:$9998,マスター!$C49,FALSE)="","",HLOOKUP(AY$14,集計用!$4:$9998,マスター!$C49,FALSE))</f>
        <v/>
      </c>
      <c r="AZ49" s="102"/>
      <c r="BA49" s="102"/>
      <c r="BB49" s="102"/>
      <c r="BC49" s="102"/>
      <c r="BD49" s="102"/>
      <c r="BE49" s="102"/>
      <c r="BF49" s="102"/>
      <c r="BG49" s="102"/>
      <c r="BH49" s="112"/>
      <c r="BI49" s="112"/>
      <c r="BJ49" s="102"/>
      <c r="BK49" s="102"/>
      <c r="BL49" s="102"/>
      <c r="BM49" s="102"/>
      <c r="BN49" s="102"/>
      <c r="BO49" s="102"/>
      <c r="BP49" s="102"/>
      <c r="BQ49" s="102"/>
      <c r="BR49" s="75" t="str">
        <f>IF(HLOOKUP(BR$14,集計用!$4:$9998,マスター!$C49,FALSE)="","",HLOOKUP(BR$14,集計用!$4:$9998,マスター!$C49,FALSE))</f>
        <v/>
      </c>
      <c r="BS49" s="75" t="str">
        <f>IF(HLOOKUP(BS$14,集計用!$4:$9998,マスター!$C49,FALSE)="","",HLOOKUP(BS$14,集計用!$4:$9998,マスター!$C49,FALSE))</f>
        <v/>
      </c>
      <c r="BT49" s="75" t="str">
        <f>IF(HLOOKUP(BT$14,集計用!$4:$9998,マスター!$C49,FALSE)="","",HLOOKUP(BT$14,集計用!$4:$9998,マスター!$C49,FALSE))</f>
        <v/>
      </c>
      <c r="BU49" s="75" t="str">
        <f>IF(HLOOKUP(BU$14,集計用!$4:$9998,マスター!$C49,FALSE)="","",HLOOKUP(BU$14,集計用!$4:$9998,マスター!$C49,FALSE))</f>
        <v/>
      </c>
      <c r="BV49" s="75" t="str">
        <f>集計用!O42&amp;集計用!Q42&amp;集計用!S42</f>
        <v/>
      </c>
      <c r="BW49" s="75" t="str">
        <f>IF(HLOOKUP(BW$14,集計用!$4:$9998,マスター!$C49,FALSE)="","",HLOOKUP(BW$14,集計用!$4:$9998,マスター!$C49,FALSE))</f>
        <v/>
      </c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1"/>
      <c r="CW49" s="101"/>
      <c r="CX49" s="101"/>
      <c r="CY49" s="101"/>
      <c r="CZ49" s="101"/>
      <c r="DA49" s="101"/>
      <c r="DB49" s="101"/>
      <c r="DC49" s="101"/>
      <c r="DD49" s="102"/>
      <c r="DE49" s="102"/>
      <c r="DF49" s="102"/>
      <c r="DG49" s="102"/>
      <c r="DH49" s="102"/>
      <c r="DI49" s="102"/>
    </row>
    <row r="50" spans="3:113" ht="13.5" customHeight="1">
      <c r="C50" s="145">
        <v>41</v>
      </c>
      <c r="D50" s="91"/>
      <c r="E50" s="101"/>
      <c r="F50" s="101"/>
      <c r="G50" s="101"/>
      <c r="H50" s="89" t="str">
        <f>IF(HLOOKUP(H$14,集計用!$4:$9998,マスター!$C50,FALSE)="","",HLOOKUP(H$14,集計用!$4:$9998,マスター!$C50,FALSE))</f>
        <v/>
      </c>
      <c r="I50" s="75" t="str">
        <f>IF(HLOOKUP(I$14,集計用!$4:$9998,マスター!$C50,FALSE)="","",HLOOKUP(I$14,集計用!$4:$9998,マスター!$C50,FALSE))</f>
        <v/>
      </c>
      <c r="J50" s="75" t="str">
        <f>IF(HLOOKUP(J$14,集計用!$4:$9998,マスター!$C50,FALSE)="","",HLOOKUP(J$14,集計用!$4:$9998,マスター!$C50,FALSE))</f>
        <v/>
      </c>
      <c r="K50" s="101"/>
      <c r="L50" s="101"/>
      <c r="M50" s="101"/>
      <c r="N50" s="101"/>
      <c r="O50" s="75" t="str">
        <f>IF(HLOOKUP(O$14,集計用!$4:$9998,マスター!$C50,FALSE)="","",HLOOKUP(O$14,集計用!$4:$9998,マスター!$C50,FALSE))</f>
        <v/>
      </c>
      <c r="P50" s="101"/>
      <c r="Q50" s="101"/>
      <c r="R50" s="89" t="str">
        <f>IF(HLOOKUP(R$14,集計用!$4:$9998,マスター!$C50,FALSE)="","",HLOOKUP(R$14,集計用!$4:$9998,マスター!$C50,FALSE))</f>
        <v/>
      </c>
      <c r="S50" s="89" t="str">
        <f>IF(HLOOKUP(S$14,集計用!$4:$9998,マスター!$C50,FALSE)="","",HLOOKUP(S$14,集計用!$4:$9998,マスター!$C50,FALSE))</f>
        <v/>
      </c>
      <c r="T50" s="75" t="str">
        <f>IF(HLOOKUP(T$14,集計用!$4:$9998,マスター!$C50,FALSE)="","",HLOOKUP(T$14,集計用!$4:$9998,マスター!$C50,FALSE))</f>
        <v/>
      </c>
      <c r="U50" s="101"/>
      <c r="V50" s="101"/>
      <c r="W50" s="91"/>
      <c r="X50" s="101"/>
      <c r="Y50" s="101"/>
      <c r="Z50" s="75" t="str">
        <f>IF(HLOOKUP(Z$14,集計用!$4:$9998,マスター!$C50,FALSE)="","",HLOOKUP(Z$14,集計用!$4:$9998,マスター!$C50,FALSE))</f>
        <v/>
      </c>
      <c r="AA50" s="101"/>
      <c r="AB50" s="101"/>
      <c r="AC50" s="101"/>
      <c r="AD50" s="101"/>
      <c r="AE50" s="101"/>
      <c r="AF50" s="91"/>
      <c r="AG50" s="75" t="str">
        <f>IF(HLOOKUP(AG$14,集計用!$4:$9998,マスター!$C50,FALSE)="","",HLOOKUP(AG$14,集計用!$4:$9998,マスター!$C50,FALSE))</f>
        <v/>
      </c>
      <c r="AH50" s="75" t="str">
        <f>IF(HLOOKUP(AH$14,集計用!$4:$9998,マスター!$C50,FALSE)="","",HLOOKUP(AH$14,集計用!$4:$9998,マスター!$C50,FALSE))</f>
        <v/>
      </c>
      <c r="AI50" s="75" t="str">
        <f>IF(HLOOKUP(AI$14,集計用!$4:$9998,マスター!$C50,FALSE)="","",HLOOKUP(AI$14,集計用!$4:$9998,マスター!$C50,FALSE))</f>
        <v/>
      </c>
      <c r="AJ50" s="101"/>
      <c r="AK50" s="101"/>
      <c r="AL50" s="101"/>
      <c r="AM50" s="101"/>
      <c r="AN50" s="75" t="str">
        <f>IFERROR(集計用!N43&amp;集計用!P43&amp;集計用!R43,"")</f>
        <v/>
      </c>
      <c r="AO50" s="75" t="str">
        <f>IF(HLOOKUP(AO$14,集計用!$4:$9998,マスター!$C50,FALSE)="","",HLOOKUP(AO$14,集計用!$4:$9998,マスター!$C50,FALSE))</f>
        <v/>
      </c>
      <c r="AP50" s="89" t="str">
        <f>集計用!AN43&amp;集計用!AO43&amp;集計用!AP43&amp;集計用!AQ43&amp;集計用!AR43&amp;集計用!AS43</f>
        <v/>
      </c>
      <c r="AQ50" s="75" t="str">
        <f>IF(HLOOKUP(AQ$14,集計用!$4:$9998,マスター!$C50,FALSE)="","",HLOOKUP(AQ$14,集計用!$4:$9998,マスター!$C50,FALSE))</f>
        <v/>
      </c>
      <c r="AR50" s="75" t="str">
        <f>IF(HLOOKUP(AR$14,集計用!$4:$9998,マスター!$C50,FALSE)="","",HLOOKUP(AR$14,集計用!$4:$9998,マスター!$C50,FALSE))</f>
        <v/>
      </c>
      <c r="AS50" s="75" t="str">
        <f>IF(HLOOKUP(AS$14,集計用!$4:$9998,マスター!$C50,FALSE)="","",HLOOKUP(AS$14,集計用!$4:$9998,マスター!$C50,FALSE))</f>
        <v/>
      </c>
      <c r="AT50" s="75" t="str">
        <f>IF(HLOOKUP(AT$14,集計用!$4:$9998,マスター!$C50,FALSE)="","",HLOOKUP(AT$14,集計用!$4:$9998,マスター!$C50,FALSE))</f>
        <v/>
      </c>
      <c r="AU50" s="101"/>
      <c r="AV50" s="101"/>
      <c r="AW50" s="101"/>
      <c r="AX50" s="75" t="str">
        <f>IF(HLOOKUP(AX$14,集計用!$4:$9998,マスター!$C50,FALSE)="","",HLOOKUP(AX$14,集計用!$4:$9998,マスター!$C50,FALSE))</f>
        <v/>
      </c>
      <c r="AY50" s="75" t="str">
        <f>IF(HLOOKUP(AY$14,集計用!$4:$9998,マスター!$C50,FALSE)="","",HLOOKUP(AY$14,集計用!$4:$9998,マスター!$C50,FALSE))</f>
        <v/>
      </c>
      <c r="AZ50" s="102"/>
      <c r="BA50" s="102"/>
      <c r="BB50" s="102"/>
      <c r="BC50" s="102"/>
      <c r="BD50" s="102"/>
      <c r="BE50" s="102"/>
      <c r="BF50" s="102"/>
      <c r="BG50" s="102"/>
      <c r="BH50" s="112"/>
      <c r="BI50" s="112"/>
      <c r="BJ50" s="102"/>
      <c r="BK50" s="102"/>
      <c r="BL50" s="102"/>
      <c r="BM50" s="102"/>
      <c r="BN50" s="102"/>
      <c r="BO50" s="102"/>
      <c r="BP50" s="102"/>
      <c r="BQ50" s="102"/>
      <c r="BR50" s="75" t="str">
        <f>IF(HLOOKUP(BR$14,集計用!$4:$9998,マスター!$C50,FALSE)="","",HLOOKUP(BR$14,集計用!$4:$9998,マスター!$C50,FALSE))</f>
        <v/>
      </c>
      <c r="BS50" s="75" t="str">
        <f>IF(HLOOKUP(BS$14,集計用!$4:$9998,マスター!$C50,FALSE)="","",HLOOKUP(BS$14,集計用!$4:$9998,マスター!$C50,FALSE))</f>
        <v/>
      </c>
      <c r="BT50" s="75" t="str">
        <f>IF(HLOOKUP(BT$14,集計用!$4:$9998,マスター!$C50,FALSE)="","",HLOOKUP(BT$14,集計用!$4:$9998,マスター!$C50,FALSE))</f>
        <v/>
      </c>
      <c r="BU50" s="75" t="str">
        <f>IF(HLOOKUP(BU$14,集計用!$4:$9998,マスター!$C50,FALSE)="","",HLOOKUP(BU$14,集計用!$4:$9998,マスター!$C50,FALSE))</f>
        <v/>
      </c>
      <c r="BV50" s="75" t="str">
        <f>集計用!O43&amp;集計用!Q43&amp;集計用!S43</f>
        <v/>
      </c>
      <c r="BW50" s="75" t="str">
        <f>IF(HLOOKUP(BW$14,集計用!$4:$9998,マスター!$C50,FALSE)="","",HLOOKUP(BW$14,集計用!$4:$9998,マスター!$C50,FALSE))</f>
        <v/>
      </c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1"/>
      <c r="CW50" s="101"/>
      <c r="CX50" s="101"/>
      <c r="CY50" s="101"/>
      <c r="CZ50" s="101"/>
      <c r="DA50" s="101"/>
      <c r="DB50" s="101"/>
      <c r="DC50" s="101"/>
      <c r="DD50" s="102"/>
      <c r="DE50" s="102"/>
      <c r="DF50" s="102"/>
      <c r="DG50" s="102"/>
      <c r="DH50" s="102"/>
      <c r="DI50" s="102"/>
    </row>
    <row r="51" spans="3:113" ht="13.5" customHeight="1">
      <c r="C51" s="145">
        <v>42</v>
      </c>
      <c r="D51" s="91"/>
      <c r="E51" s="101"/>
      <c r="F51" s="101"/>
      <c r="G51" s="101"/>
      <c r="H51" s="89" t="str">
        <f>IF(HLOOKUP(H$14,集計用!$4:$9998,マスター!$C51,FALSE)="","",HLOOKUP(H$14,集計用!$4:$9998,マスター!$C51,FALSE))</f>
        <v/>
      </c>
      <c r="I51" s="75" t="str">
        <f>IF(HLOOKUP(I$14,集計用!$4:$9998,マスター!$C51,FALSE)="","",HLOOKUP(I$14,集計用!$4:$9998,マスター!$C51,FALSE))</f>
        <v/>
      </c>
      <c r="J51" s="75" t="str">
        <f>IF(HLOOKUP(J$14,集計用!$4:$9998,マスター!$C51,FALSE)="","",HLOOKUP(J$14,集計用!$4:$9998,マスター!$C51,FALSE))</f>
        <v/>
      </c>
      <c r="K51" s="101"/>
      <c r="L51" s="101"/>
      <c r="M51" s="101"/>
      <c r="N51" s="101"/>
      <c r="O51" s="75" t="str">
        <f>IF(HLOOKUP(O$14,集計用!$4:$9998,マスター!$C51,FALSE)="","",HLOOKUP(O$14,集計用!$4:$9998,マスター!$C51,FALSE))</f>
        <v/>
      </c>
      <c r="P51" s="101"/>
      <c r="Q51" s="101"/>
      <c r="R51" s="89" t="str">
        <f>IF(HLOOKUP(R$14,集計用!$4:$9998,マスター!$C51,FALSE)="","",HLOOKUP(R$14,集計用!$4:$9998,マスター!$C51,FALSE))</f>
        <v/>
      </c>
      <c r="S51" s="89" t="str">
        <f>IF(HLOOKUP(S$14,集計用!$4:$9998,マスター!$C51,FALSE)="","",HLOOKUP(S$14,集計用!$4:$9998,マスター!$C51,FALSE))</f>
        <v/>
      </c>
      <c r="T51" s="75" t="str">
        <f>IF(HLOOKUP(T$14,集計用!$4:$9998,マスター!$C51,FALSE)="","",HLOOKUP(T$14,集計用!$4:$9998,マスター!$C51,FALSE))</f>
        <v/>
      </c>
      <c r="U51" s="101"/>
      <c r="V51" s="101"/>
      <c r="W51" s="91"/>
      <c r="X51" s="101"/>
      <c r="Y51" s="101"/>
      <c r="Z51" s="75" t="str">
        <f>IF(HLOOKUP(Z$14,集計用!$4:$9998,マスター!$C51,FALSE)="","",HLOOKUP(Z$14,集計用!$4:$9998,マスター!$C51,FALSE))</f>
        <v/>
      </c>
      <c r="AA51" s="101"/>
      <c r="AB51" s="101"/>
      <c r="AC51" s="101"/>
      <c r="AD51" s="101"/>
      <c r="AE51" s="101"/>
      <c r="AF51" s="91"/>
      <c r="AG51" s="75" t="str">
        <f>IF(HLOOKUP(AG$14,集計用!$4:$9998,マスター!$C51,FALSE)="","",HLOOKUP(AG$14,集計用!$4:$9998,マスター!$C51,FALSE))</f>
        <v/>
      </c>
      <c r="AH51" s="75" t="str">
        <f>IF(HLOOKUP(AH$14,集計用!$4:$9998,マスター!$C51,FALSE)="","",HLOOKUP(AH$14,集計用!$4:$9998,マスター!$C51,FALSE))</f>
        <v/>
      </c>
      <c r="AI51" s="75" t="str">
        <f>IF(HLOOKUP(AI$14,集計用!$4:$9998,マスター!$C51,FALSE)="","",HLOOKUP(AI$14,集計用!$4:$9998,マスター!$C51,FALSE))</f>
        <v/>
      </c>
      <c r="AJ51" s="101"/>
      <c r="AK51" s="101"/>
      <c r="AL51" s="101"/>
      <c r="AM51" s="101"/>
      <c r="AN51" s="75" t="str">
        <f>IFERROR(集計用!N44&amp;集計用!P44&amp;集計用!R44,"")</f>
        <v/>
      </c>
      <c r="AO51" s="75" t="str">
        <f>IF(HLOOKUP(AO$14,集計用!$4:$9998,マスター!$C51,FALSE)="","",HLOOKUP(AO$14,集計用!$4:$9998,マスター!$C51,FALSE))</f>
        <v/>
      </c>
      <c r="AP51" s="89" t="str">
        <f>集計用!AN44&amp;集計用!AO44&amp;集計用!AP44&amp;集計用!AQ44&amp;集計用!AR44&amp;集計用!AS44</f>
        <v/>
      </c>
      <c r="AQ51" s="75" t="str">
        <f>IF(HLOOKUP(AQ$14,集計用!$4:$9998,マスター!$C51,FALSE)="","",HLOOKUP(AQ$14,集計用!$4:$9998,マスター!$C51,FALSE))</f>
        <v/>
      </c>
      <c r="AR51" s="75" t="str">
        <f>IF(HLOOKUP(AR$14,集計用!$4:$9998,マスター!$C51,FALSE)="","",HLOOKUP(AR$14,集計用!$4:$9998,マスター!$C51,FALSE))</f>
        <v/>
      </c>
      <c r="AS51" s="75" t="str">
        <f>IF(HLOOKUP(AS$14,集計用!$4:$9998,マスター!$C51,FALSE)="","",HLOOKUP(AS$14,集計用!$4:$9998,マスター!$C51,FALSE))</f>
        <v/>
      </c>
      <c r="AT51" s="75" t="str">
        <f>IF(HLOOKUP(AT$14,集計用!$4:$9998,マスター!$C51,FALSE)="","",HLOOKUP(AT$14,集計用!$4:$9998,マスター!$C51,FALSE))</f>
        <v/>
      </c>
      <c r="AU51" s="101"/>
      <c r="AV51" s="101"/>
      <c r="AW51" s="101"/>
      <c r="AX51" s="75" t="str">
        <f>IF(HLOOKUP(AX$14,集計用!$4:$9998,マスター!$C51,FALSE)="","",HLOOKUP(AX$14,集計用!$4:$9998,マスター!$C51,FALSE))</f>
        <v/>
      </c>
      <c r="AY51" s="75" t="str">
        <f>IF(HLOOKUP(AY$14,集計用!$4:$9998,マスター!$C51,FALSE)="","",HLOOKUP(AY$14,集計用!$4:$9998,マスター!$C51,FALSE))</f>
        <v/>
      </c>
      <c r="AZ51" s="102"/>
      <c r="BA51" s="102"/>
      <c r="BB51" s="102"/>
      <c r="BC51" s="102"/>
      <c r="BD51" s="102"/>
      <c r="BE51" s="102"/>
      <c r="BF51" s="102"/>
      <c r="BG51" s="102"/>
      <c r="BH51" s="112"/>
      <c r="BI51" s="112"/>
      <c r="BJ51" s="102"/>
      <c r="BK51" s="102"/>
      <c r="BL51" s="102"/>
      <c r="BM51" s="102"/>
      <c r="BN51" s="102"/>
      <c r="BO51" s="102"/>
      <c r="BP51" s="102"/>
      <c r="BQ51" s="102"/>
      <c r="BR51" s="75" t="str">
        <f>IF(HLOOKUP(BR$14,集計用!$4:$9998,マスター!$C51,FALSE)="","",HLOOKUP(BR$14,集計用!$4:$9998,マスター!$C51,FALSE))</f>
        <v/>
      </c>
      <c r="BS51" s="75" t="str">
        <f>IF(HLOOKUP(BS$14,集計用!$4:$9998,マスター!$C51,FALSE)="","",HLOOKUP(BS$14,集計用!$4:$9998,マスター!$C51,FALSE))</f>
        <v/>
      </c>
      <c r="BT51" s="75" t="str">
        <f>IF(HLOOKUP(BT$14,集計用!$4:$9998,マスター!$C51,FALSE)="","",HLOOKUP(BT$14,集計用!$4:$9998,マスター!$C51,FALSE))</f>
        <v/>
      </c>
      <c r="BU51" s="75" t="str">
        <f>IF(HLOOKUP(BU$14,集計用!$4:$9998,マスター!$C51,FALSE)="","",HLOOKUP(BU$14,集計用!$4:$9998,マスター!$C51,FALSE))</f>
        <v/>
      </c>
      <c r="BV51" s="75" t="str">
        <f>集計用!O44&amp;集計用!Q44&amp;集計用!S44</f>
        <v/>
      </c>
      <c r="BW51" s="75" t="str">
        <f>IF(HLOOKUP(BW$14,集計用!$4:$9998,マスター!$C51,FALSE)="","",HLOOKUP(BW$14,集計用!$4:$9998,マスター!$C51,FALSE))</f>
        <v/>
      </c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1"/>
      <c r="CW51" s="101"/>
      <c r="CX51" s="101"/>
      <c r="CY51" s="101"/>
      <c r="CZ51" s="101"/>
      <c r="DA51" s="101"/>
      <c r="DB51" s="101"/>
      <c r="DC51" s="101"/>
      <c r="DD51" s="102"/>
      <c r="DE51" s="102"/>
      <c r="DF51" s="102"/>
      <c r="DG51" s="102"/>
      <c r="DH51" s="102"/>
      <c r="DI51" s="102"/>
    </row>
    <row r="52" spans="3:113" ht="13.5" customHeight="1">
      <c r="C52" s="145">
        <v>43</v>
      </c>
      <c r="D52" s="91"/>
      <c r="E52" s="101"/>
      <c r="F52" s="101"/>
      <c r="G52" s="101"/>
      <c r="H52" s="89" t="str">
        <f>IF(HLOOKUP(H$14,集計用!$4:$9998,マスター!$C52,FALSE)="","",HLOOKUP(H$14,集計用!$4:$9998,マスター!$C52,FALSE))</f>
        <v/>
      </c>
      <c r="I52" s="75" t="str">
        <f>IF(HLOOKUP(I$14,集計用!$4:$9998,マスター!$C52,FALSE)="","",HLOOKUP(I$14,集計用!$4:$9998,マスター!$C52,FALSE))</f>
        <v/>
      </c>
      <c r="J52" s="75" t="str">
        <f>IF(HLOOKUP(J$14,集計用!$4:$9998,マスター!$C52,FALSE)="","",HLOOKUP(J$14,集計用!$4:$9998,マスター!$C52,FALSE))</f>
        <v/>
      </c>
      <c r="K52" s="101"/>
      <c r="L52" s="101"/>
      <c r="M52" s="101"/>
      <c r="N52" s="101"/>
      <c r="O52" s="75" t="str">
        <f>IF(HLOOKUP(O$14,集計用!$4:$9998,マスター!$C52,FALSE)="","",HLOOKUP(O$14,集計用!$4:$9998,マスター!$C52,FALSE))</f>
        <v/>
      </c>
      <c r="P52" s="101"/>
      <c r="Q52" s="101"/>
      <c r="R52" s="89" t="str">
        <f>IF(HLOOKUP(R$14,集計用!$4:$9998,マスター!$C52,FALSE)="","",HLOOKUP(R$14,集計用!$4:$9998,マスター!$C52,FALSE))</f>
        <v/>
      </c>
      <c r="S52" s="89" t="str">
        <f>IF(HLOOKUP(S$14,集計用!$4:$9998,マスター!$C52,FALSE)="","",HLOOKUP(S$14,集計用!$4:$9998,マスター!$C52,FALSE))</f>
        <v/>
      </c>
      <c r="T52" s="75" t="str">
        <f>IF(HLOOKUP(T$14,集計用!$4:$9998,マスター!$C52,FALSE)="","",HLOOKUP(T$14,集計用!$4:$9998,マスター!$C52,FALSE))</f>
        <v/>
      </c>
      <c r="U52" s="101"/>
      <c r="V52" s="101"/>
      <c r="W52" s="91"/>
      <c r="X52" s="101"/>
      <c r="Y52" s="101"/>
      <c r="Z52" s="75" t="str">
        <f>IF(HLOOKUP(Z$14,集計用!$4:$9998,マスター!$C52,FALSE)="","",HLOOKUP(Z$14,集計用!$4:$9998,マスター!$C52,FALSE))</f>
        <v/>
      </c>
      <c r="AA52" s="101"/>
      <c r="AB52" s="101"/>
      <c r="AC52" s="101"/>
      <c r="AD52" s="101"/>
      <c r="AE52" s="101"/>
      <c r="AF52" s="91"/>
      <c r="AG52" s="75" t="str">
        <f>IF(HLOOKUP(AG$14,集計用!$4:$9998,マスター!$C52,FALSE)="","",HLOOKUP(AG$14,集計用!$4:$9998,マスター!$C52,FALSE))</f>
        <v/>
      </c>
      <c r="AH52" s="75" t="str">
        <f>IF(HLOOKUP(AH$14,集計用!$4:$9998,マスター!$C52,FALSE)="","",HLOOKUP(AH$14,集計用!$4:$9998,マスター!$C52,FALSE))</f>
        <v/>
      </c>
      <c r="AI52" s="75" t="str">
        <f>IF(HLOOKUP(AI$14,集計用!$4:$9998,マスター!$C52,FALSE)="","",HLOOKUP(AI$14,集計用!$4:$9998,マスター!$C52,FALSE))</f>
        <v/>
      </c>
      <c r="AJ52" s="101"/>
      <c r="AK52" s="101"/>
      <c r="AL52" s="101"/>
      <c r="AM52" s="101"/>
      <c r="AN52" s="75" t="str">
        <f>IFERROR(集計用!N45&amp;集計用!P45&amp;集計用!R45,"")</f>
        <v/>
      </c>
      <c r="AO52" s="75" t="str">
        <f>IF(HLOOKUP(AO$14,集計用!$4:$9998,マスター!$C52,FALSE)="","",HLOOKUP(AO$14,集計用!$4:$9998,マスター!$C52,FALSE))</f>
        <v/>
      </c>
      <c r="AP52" s="89" t="str">
        <f>集計用!AN45&amp;集計用!AO45&amp;集計用!AP45&amp;集計用!AQ45&amp;集計用!AR45&amp;集計用!AS45</f>
        <v/>
      </c>
      <c r="AQ52" s="75" t="str">
        <f>IF(HLOOKUP(AQ$14,集計用!$4:$9998,マスター!$C52,FALSE)="","",HLOOKUP(AQ$14,集計用!$4:$9998,マスター!$C52,FALSE))</f>
        <v/>
      </c>
      <c r="AR52" s="75" t="str">
        <f>IF(HLOOKUP(AR$14,集計用!$4:$9998,マスター!$C52,FALSE)="","",HLOOKUP(AR$14,集計用!$4:$9998,マスター!$C52,FALSE))</f>
        <v/>
      </c>
      <c r="AS52" s="75" t="str">
        <f>IF(HLOOKUP(AS$14,集計用!$4:$9998,マスター!$C52,FALSE)="","",HLOOKUP(AS$14,集計用!$4:$9998,マスター!$C52,FALSE))</f>
        <v/>
      </c>
      <c r="AT52" s="75" t="str">
        <f>IF(HLOOKUP(AT$14,集計用!$4:$9998,マスター!$C52,FALSE)="","",HLOOKUP(AT$14,集計用!$4:$9998,マスター!$C52,FALSE))</f>
        <v/>
      </c>
      <c r="AU52" s="101"/>
      <c r="AV52" s="101"/>
      <c r="AW52" s="101"/>
      <c r="AX52" s="75" t="str">
        <f>IF(HLOOKUP(AX$14,集計用!$4:$9998,マスター!$C52,FALSE)="","",HLOOKUP(AX$14,集計用!$4:$9998,マスター!$C52,FALSE))</f>
        <v/>
      </c>
      <c r="AY52" s="75" t="str">
        <f>IF(HLOOKUP(AY$14,集計用!$4:$9998,マスター!$C52,FALSE)="","",HLOOKUP(AY$14,集計用!$4:$9998,マスター!$C52,FALSE))</f>
        <v/>
      </c>
      <c r="AZ52" s="102"/>
      <c r="BA52" s="102"/>
      <c r="BB52" s="102"/>
      <c r="BC52" s="102"/>
      <c r="BD52" s="102"/>
      <c r="BE52" s="102"/>
      <c r="BF52" s="102"/>
      <c r="BG52" s="102"/>
      <c r="BH52" s="112"/>
      <c r="BI52" s="112"/>
      <c r="BJ52" s="102"/>
      <c r="BK52" s="102"/>
      <c r="BL52" s="102"/>
      <c r="BM52" s="102"/>
      <c r="BN52" s="102"/>
      <c r="BO52" s="102"/>
      <c r="BP52" s="102"/>
      <c r="BQ52" s="102"/>
      <c r="BR52" s="75" t="str">
        <f>IF(HLOOKUP(BR$14,集計用!$4:$9998,マスター!$C52,FALSE)="","",HLOOKUP(BR$14,集計用!$4:$9998,マスター!$C52,FALSE))</f>
        <v/>
      </c>
      <c r="BS52" s="75" t="str">
        <f>IF(HLOOKUP(BS$14,集計用!$4:$9998,マスター!$C52,FALSE)="","",HLOOKUP(BS$14,集計用!$4:$9998,マスター!$C52,FALSE))</f>
        <v/>
      </c>
      <c r="BT52" s="75" t="str">
        <f>IF(HLOOKUP(BT$14,集計用!$4:$9998,マスター!$C52,FALSE)="","",HLOOKUP(BT$14,集計用!$4:$9998,マスター!$C52,FALSE))</f>
        <v/>
      </c>
      <c r="BU52" s="75" t="str">
        <f>IF(HLOOKUP(BU$14,集計用!$4:$9998,マスター!$C52,FALSE)="","",HLOOKUP(BU$14,集計用!$4:$9998,マスター!$C52,FALSE))</f>
        <v/>
      </c>
      <c r="BV52" s="75" t="str">
        <f>集計用!O45&amp;集計用!Q45&amp;集計用!S45</f>
        <v/>
      </c>
      <c r="BW52" s="75" t="str">
        <f>IF(HLOOKUP(BW$14,集計用!$4:$9998,マスター!$C52,FALSE)="","",HLOOKUP(BW$14,集計用!$4:$9998,マスター!$C52,FALSE))</f>
        <v/>
      </c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1"/>
      <c r="CW52" s="101"/>
      <c r="CX52" s="101"/>
      <c r="CY52" s="101"/>
      <c r="CZ52" s="101"/>
      <c r="DA52" s="101"/>
      <c r="DB52" s="101"/>
      <c r="DC52" s="101"/>
      <c r="DD52" s="102"/>
      <c r="DE52" s="102"/>
      <c r="DF52" s="102"/>
      <c r="DG52" s="102"/>
      <c r="DH52" s="102"/>
      <c r="DI52" s="102"/>
    </row>
    <row r="53" spans="3:113" ht="13.5" customHeight="1">
      <c r="C53" s="145">
        <v>44</v>
      </c>
      <c r="D53" s="91"/>
      <c r="E53" s="101"/>
      <c r="F53" s="101"/>
      <c r="G53" s="101"/>
      <c r="H53" s="89" t="str">
        <f>IF(HLOOKUP(H$14,集計用!$4:$9998,マスター!$C53,FALSE)="","",HLOOKUP(H$14,集計用!$4:$9998,マスター!$C53,FALSE))</f>
        <v/>
      </c>
      <c r="I53" s="75" t="str">
        <f>IF(HLOOKUP(I$14,集計用!$4:$9998,マスター!$C53,FALSE)="","",HLOOKUP(I$14,集計用!$4:$9998,マスター!$C53,FALSE))</f>
        <v/>
      </c>
      <c r="J53" s="75" t="str">
        <f>IF(HLOOKUP(J$14,集計用!$4:$9998,マスター!$C53,FALSE)="","",HLOOKUP(J$14,集計用!$4:$9998,マスター!$C53,FALSE))</f>
        <v/>
      </c>
      <c r="K53" s="101"/>
      <c r="L53" s="101"/>
      <c r="M53" s="101"/>
      <c r="N53" s="101"/>
      <c r="O53" s="75" t="str">
        <f>IF(HLOOKUP(O$14,集計用!$4:$9998,マスター!$C53,FALSE)="","",HLOOKUP(O$14,集計用!$4:$9998,マスター!$C53,FALSE))</f>
        <v/>
      </c>
      <c r="P53" s="101"/>
      <c r="Q53" s="101"/>
      <c r="R53" s="89" t="str">
        <f>IF(HLOOKUP(R$14,集計用!$4:$9998,マスター!$C53,FALSE)="","",HLOOKUP(R$14,集計用!$4:$9998,マスター!$C53,FALSE))</f>
        <v/>
      </c>
      <c r="S53" s="89" t="str">
        <f>IF(HLOOKUP(S$14,集計用!$4:$9998,マスター!$C53,FALSE)="","",HLOOKUP(S$14,集計用!$4:$9998,マスター!$C53,FALSE))</f>
        <v/>
      </c>
      <c r="T53" s="75" t="str">
        <f>IF(HLOOKUP(T$14,集計用!$4:$9998,マスター!$C53,FALSE)="","",HLOOKUP(T$14,集計用!$4:$9998,マスター!$C53,FALSE))</f>
        <v/>
      </c>
      <c r="U53" s="101"/>
      <c r="V53" s="101"/>
      <c r="W53" s="91"/>
      <c r="X53" s="101"/>
      <c r="Y53" s="101"/>
      <c r="Z53" s="75" t="str">
        <f>IF(HLOOKUP(Z$14,集計用!$4:$9998,マスター!$C53,FALSE)="","",HLOOKUP(Z$14,集計用!$4:$9998,マスター!$C53,FALSE))</f>
        <v/>
      </c>
      <c r="AA53" s="101"/>
      <c r="AB53" s="101"/>
      <c r="AC53" s="101"/>
      <c r="AD53" s="101"/>
      <c r="AE53" s="101"/>
      <c r="AF53" s="91"/>
      <c r="AG53" s="75" t="str">
        <f>IF(HLOOKUP(AG$14,集計用!$4:$9998,マスター!$C53,FALSE)="","",HLOOKUP(AG$14,集計用!$4:$9998,マスター!$C53,FALSE))</f>
        <v/>
      </c>
      <c r="AH53" s="75" t="str">
        <f>IF(HLOOKUP(AH$14,集計用!$4:$9998,マスター!$C53,FALSE)="","",HLOOKUP(AH$14,集計用!$4:$9998,マスター!$C53,FALSE))</f>
        <v/>
      </c>
      <c r="AI53" s="75" t="str">
        <f>IF(HLOOKUP(AI$14,集計用!$4:$9998,マスター!$C53,FALSE)="","",HLOOKUP(AI$14,集計用!$4:$9998,マスター!$C53,FALSE))</f>
        <v/>
      </c>
      <c r="AJ53" s="101"/>
      <c r="AK53" s="101"/>
      <c r="AL53" s="101"/>
      <c r="AM53" s="101"/>
      <c r="AN53" s="75" t="str">
        <f>IFERROR(集計用!N46&amp;集計用!P46&amp;集計用!R46,"")</f>
        <v/>
      </c>
      <c r="AO53" s="75" t="str">
        <f>IF(HLOOKUP(AO$14,集計用!$4:$9998,マスター!$C53,FALSE)="","",HLOOKUP(AO$14,集計用!$4:$9998,マスター!$C53,FALSE))</f>
        <v/>
      </c>
      <c r="AP53" s="89" t="str">
        <f>集計用!AN46&amp;集計用!AO46&amp;集計用!AP46&amp;集計用!AQ46&amp;集計用!AR46&amp;集計用!AS46</f>
        <v/>
      </c>
      <c r="AQ53" s="75" t="str">
        <f>IF(HLOOKUP(AQ$14,集計用!$4:$9998,マスター!$C53,FALSE)="","",HLOOKUP(AQ$14,集計用!$4:$9998,マスター!$C53,FALSE))</f>
        <v/>
      </c>
      <c r="AR53" s="75" t="str">
        <f>IF(HLOOKUP(AR$14,集計用!$4:$9998,マスター!$C53,FALSE)="","",HLOOKUP(AR$14,集計用!$4:$9998,マスター!$C53,FALSE))</f>
        <v/>
      </c>
      <c r="AS53" s="75" t="str">
        <f>IF(HLOOKUP(AS$14,集計用!$4:$9998,マスター!$C53,FALSE)="","",HLOOKUP(AS$14,集計用!$4:$9998,マスター!$C53,FALSE))</f>
        <v/>
      </c>
      <c r="AT53" s="75" t="str">
        <f>IF(HLOOKUP(AT$14,集計用!$4:$9998,マスター!$C53,FALSE)="","",HLOOKUP(AT$14,集計用!$4:$9998,マスター!$C53,FALSE))</f>
        <v/>
      </c>
      <c r="AU53" s="101"/>
      <c r="AV53" s="101"/>
      <c r="AW53" s="101"/>
      <c r="AX53" s="75" t="str">
        <f>IF(HLOOKUP(AX$14,集計用!$4:$9998,マスター!$C53,FALSE)="","",HLOOKUP(AX$14,集計用!$4:$9998,マスター!$C53,FALSE))</f>
        <v/>
      </c>
      <c r="AY53" s="75" t="str">
        <f>IF(HLOOKUP(AY$14,集計用!$4:$9998,マスター!$C53,FALSE)="","",HLOOKUP(AY$14,集計用!$4:$9998,マスター!$C53,FALSE))</f>
        <v/>
      </c>
      <c r="AZ53" s="102"/>
      <c r="BA53" s="102"/>
      <c r="BB53" s="102"/>
      <c r="BC53" s="102"/>
      <c r="BD53" s="102"/>
      <c r="BE53" s="102"/>
      <c r="BF53" s="102"/>
      <c r="BG53" s="102"/>
      <c r="BH53" s="112"/>
      <c r="BI53" s="112"/>
      <c r="BJ53" s="102"/>
      <c r="BK53" s="102"/>
      <c r="BL53" s="102"/>
      <c r="BM53" s="102"/>
      <c r="BN53" s="102"/>
      <c r="BO53" s="102"/>
      <c r="BP53" s="102"/>
      <c r="BQ53" s="102"/>
      <c r="BR53" s="75" t="str">
        <f>IF(HLOOKUP(BR$14,集計用!$4:$9998,マスター!$C53,FALSE)="","",HLOOKUP(BR$14,集計用!$4:$9998,マスター!$C53,FALSE))</f>
        <v/>
      </c>
      <c r="BS53" s="75" t="str">
        <f>IF(HLOOKUP(BS$14,集計用!$4:$9998,マスター!$C53,FALSE)="","",HLOOKUP(BS$14,集計用!$4:$9998,マスター!$C53,FALSE))</f>
        <v/>
      </c>
      <c r="BT53" s="75" t="str">
        <f>IF(HLOOKUP(BT$14,集計用!$4:$9998,マスター!$C53,FALSE)="","",HLOOKUP(BT$14,集計用!$4:$9998,マスター!$C53,FALSE))</f>
        <v/>
      </c>
      <c r="BU53" s="75" t="str">
        <f>IF(HLOOKUP(BU$14,集計用!$4:$9998,マスター!$C53,FALSE)="","",HLOOKUP(BU$14,集計用!$4:$9998,マスター!$C53,FALSE))</f>
        <v/>
      </c>
      <c r="BV53" s="75" t="str">
        <f>集計用!O46&amp;集計用!Q46&amp;集計用!S46</f>
        <v/>
      </c>
      <c r="BW53" s="75" t="str">
        <f>IF(HLOOKUP(BW$14,集計用!$4:$9998,マスター!$C53,FALSE)="","",HLOOKUP(BW$14,集計用!$4:$9998,マスター!$C53,FALSE))</f>
        <v/>
      </c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1"/>
      <c r="CW53" s="101"/>
      <c r="CX53" s="101"/>
      <c r="CY53" s="101"/>
      <c r="CZ53" s="101"/>
      <c r="DA53" s="101"/>
      <c r="DB53" s="101"/>
      <c r="DC53" s="101"/>
      <c r="DD53" s="102"/>
      <c r="DE53" s="102"/>
      <c r="DF53" s="102"/>
      <c r="DG53" s="102"/>
      <c r="DH53" s="102"/>
      <c r="DI53" s="102"/>
    </row>
    <row r="54" spans="3:113" ht="13.5" customHeight="1">
      <c r="C54" s="145">
        <v>45</v>
      </c>
      <c r="D54" s="91"/>
      <c r="E54" s="101"/>
      <c r="F54" s="101"/>
      <c r="G54" s="101"/>
      <c r="H54" s="89" t="str">
        <f>IF(HLOOKUP(H$14,集計用!$4:$9998,マスター!$C54,FALSE)="","",HLOOKUP(H$14,集計用!$4:$9998,マスター!$C54,FALSE))</f>
        <v/>
      </c>
      <c r="I54" s="75" t="str">
        <f>IF(HLOOKUP(I$14,集計用!$4:$9998,マスター!$C54,FALSE)="","",HLOOKUP(I$14,集計用!$4:$9998,マスター!$C54,FALSE))</f>
        <v/>
      </c>
      <c r="J54" s="75" t="str">
        <f>IF(HLOOKUP(J$14,集計用!$4:$9998,マスター!$C54,FALSE)="","",HLOOKUP(J$14,集計用!$4:$9998,マスター!$C54,FALSE))</f>
        <v/>
      </c>
      <c r="K54" s="101"/>
      <c r="L54" s="101"/>
      <c r="M54" s="101"/>
      <c r="N54" s="101"/>
      <c r="O54" s="75" t="str">
        <f>IF(HLOOKUP(O$14,集計用!$4:$9998,マスター!$C54,FALSE)="","",HLOOKUP(O$14,集計用!$4:$9998,マスター!$C54,FALSE))</f>
        <v/>
      </c>
      <c r="P54" s="101"/>
      <c r="Q54" s="101"/>
      <c r="R54" s="89" t="str">
        <f>IF(HLOOKUP(R$14,集計用!$4:$9998,マスター!$C54,FALSE)="","",HLOOKUP(R$14,集計用!$4:$9998,マスター!$C54,FALSE))</f>
        <v/>
      </c>
      <c r="S54" s="89" t="str">
        <f>IF(HLOOKUP(S$14,集計用!$4:$9998,マスター!$C54,FALSE)="","",HLOOKUP(S$14,集計用!$4:$9998,マスター!$C54,FALSE))</f>
        <v/>
      </c>
      <c r="T54" s="75" t="str">
        <f>IF(HLOOKUP(T$14,集計用!$4:$9998,マスター!$C54,FALSE)="","",HLOOKUP(T$14,集計用!$4:$9998,マスター!$C54,FALSE))</f>
        <v/>
      </c>
      <c r="U54" s="101"/>
      <c r="V54" s="101"/>
      <c r="W54" s="91"/>
      <c r="X54" s="101"/>
      <c r="Y54" s="101"/>
      <c r="Z54" s="75" t="str">
        <f>IF(HLOOKUP(Z$14,集計用!$4:$9998,マスター!$C54,FALSE)="","",HLOOKUP(Z$14,集計用!$4:$9998,マスター!$C54,FALSE))</f>
        <v/>
      </c>
      <c r="AA54" s="101"/>
      <c r="AB54" s="101"/>
      <c r="AC54" s="101"/>
      <c r="AD54" s="101"/>
      <c r="AE54" s="101"/>
      <c r="AF54" s="91"/>
      <c r="AG54" s="75" t="str">
        <f>IF(HLOOKUP(AG$14,集計用!$4:$9998,マスター!$C54,FALSE)="","",HLOOKUP(AG$14,集計用!$4:$9998,マスター!$C54,FALSE))</f>
        <v/>
      </c>
      <c r="AH54" s="75" t="str">
        <f>IF(HLOOKUP(AH$14,集計用!$4:$9998,マスター!$C54,FALSE)="","",HLOOKUP(AH$14,集計用!$4:$9998,マスター!$C54,FALSE))</f>
        <v/>
      </c>
      <c r="AI54" s="75" t="str">
        <f>IF(HLOOKUP(AI$14,集計用!$4:$9998,マスター!$C54,FALSE)="","",HLOOKUP(AI$14,集計用!$4:$9998,マスター!$C54,FALSE))</f>
        <v/>
      </c>
      <c r="AJ54" s="101"/>
      <c r="AK54" s="101"/>
      <c r="AL54" s="101"/>
      <c r="AM54" s="101"/>
      <c r="AN54" s="75" t="str">
        <f>IFERROR(集計用!N47&amp;集計用!P47&amp;集計用!R47,"")</f>
        <v/>
      </c>
      <c r="AO54" s="75" t="str">
        <f>IF(HLOOKUP(AO$14,集計用!$4:$9998,マスター!$C54,FALSE)="","",HLOOKUP(AO$14,集計用!$4:$9998,マスター!$C54,FALSE))</f>
        <v/>
      </c>
      <c r="AP54" s="89" t="str">
        <f>集計用!AN47&amp;集計用!AO47&amp;集計用!AP47&amp;集計用!AQ47&amp;集計用!AR47&amp;集計用!AS47</f>
        <v/>
      </c>
      <c r="AQ54" s="75" t="str">
        <f>IF(HLOOKUP(AQ$14,集計用!$4:$9998,マスター!$C54,FALSE)="","",HLOOKUP(AQ$14,集計用!$4:$9998,マスター!$C54,FALSE))</f>
        <v/>
      </c>
      <c r="AR54" s="75" t="str">
        <f>IF(HLOOKUP(AR$14,集計用!$4:$9998,マスター!$C54,FALSE)="","",HLOOKUP(AR$14,集計用!$4:$9998,マスター!$C54,FALSE))</f>
        <v/>
      </c>
      <c r="AS54" s="75" t="str">
        <f>IF(HLOOKUP(AS$14,集計用!$4:$9998,マスター!$C54,FALSE)="","",HLOOKUP(AS$14,集計用!$4:$9998,マスター!$C54,FALSE))</f>
        <v/>
      </c>
      <c r="AT54" s="75" t="str">
        <f>IF(HLOOKUP(AT$14,集計用!$4:$9998,マスター!$C54,FALSE)="","",HLOOKUP(AT$14,集計用!$4:$9998,マスター!$C54,FALSE))</f>
        <v/>
      </c>
      <c r="AU54" s="101"/>
      <c r="AV54" s="101"/>
      <c r="AW54" s="101"/>
      <c r="AX54" s="75" t="str">
        <f>IF(HLOOKUP(AX$14,集計用!$4:$9998,マスター!$C54,FALSE)="","",HLOOKUP(AX$14,集計用!$4:$9998,マスター!$C54,FALSE))</f>
        <v/>
      </c>
      <c r="AY54" s="75" t="str">
        <f>IF(HLOOKUP(AY$14,集計用!$4:$9998,マスター!$C54,FALSE)="","",HLOOKUP(AY$14,集計用!$4:$9998,マスター!$C54,FALSE))</f>
        <v/>
      </c>
      <c r="AZ54" s="102"/>
      <c r="BA54" s="102"/>
      <c r="BB54" s="102"/>
      <c r="BC54" s="102"/>
      <c r="BD54" s="102"/>
      <c r="BE54" s="102"/>
      <c r="BF54" s="102"/>
      <c r="BG54" s="102"/>
      <c r="BH54" s="112"/>
      <c r="BI54" s="112"/>
      <c r="BJ54" s="102"/>
      <c r="BK54" s="102"/>
      <c r="BL54" s="102"/>
      <c r="BM54" s="102"/>
      <c r="BN54" s="102"/>
      <c r="BO54" s="102"/>
      <c r="BP54" s="102"/>
      <c r="BQ54" s="102"/>
      <c r="BR54" s="75" t="str">
        <f>IF(HLOOKUP(BR$14,集計用!$4:$9998,マスター!$C54,FALSE)="","",HLOOKUP(BR$14,集計用!$4:$9998,マスター!$C54,FALSE))</f>
        <v/>
      </c>
      <c r="BS54" s="75" t="str">
        <f>IF(HLOOKUP(BS$14,集計用!$4:$9998,マスター!$C54,FALSE)="","",HLOOKUP(BS$14,集計用!$4:$9998,マスター!$C54,FALSE))</f>
        <v/>
      </c>
      <c r="BT54" s="75" t="str">
        <f>IF(HLOOKUP(BT$14,集計用!$4:$9998,マスター!$C54,FALSE)="","",HLOOKUP(BT$14,集計用!$4:$9998,マスター!$C54,FALSE))</f>
        <v/>
      </c>
      <c r="BU54" s="75" t="str">
        <f>IF(HLOOKUP(BU$14,集計用!$4:$9998,マスター!$C54,FALSE)="","",HLOOKUP(BU$14,集計用!$4:$9998,マスター!$C54,FALSE))</f>
        <v/>
      </c>
      <c r="BV54" s="75" t="str">
        <f>集計用!O47&amp;集計用!Q47&amp;集計用!S47</f>
        <v/>
      </c>
      <c r="BW54" s="75" t="str">
        <f>IF(HLOOKUP(BW$14,集計用!$4:$9998,マスター!$C54,FALSE)="","",HLOOKUP(BW$14,集計用!$4:$9998,マスター!$C54,FALSE))</f>
        <v/>
      </c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1"/>
      <c r="CW54" s="101"/>
      <c r="CX54" s="101"/>
      <c r="CY54" s="101"/>
      <c r="CZ54" s="101"/>
      <c r="DA54" s="101"/>
      <c r="DB54" s="101"/>
      <c r="DC54" s="101"/>
      <c r="DD54" s="102"/>
      <c r="DE54" s="102"/>
      <c r="DF54" s="102"/>
      <c r="DG54" s="102"/>
      <c r="DH54" s="102"/>
      <c r="DI54" s="102"/>
    </row>
    <row r="55" spans="3:113" ht="13.5" customHeight="1">
      <c r="C55" s="145">
        <v>46</v>
      </c>
      <c r="D55" s="91"/>
      <c r="E55" s="101"/>
      <c r="F55" s="101"/>
      <c r="G55" s="101"/>
      <c r="H55" s="89" t="str">
        <f>IF(HLOOKUP(H$14,集計用!$4:$9998,マスター!$C55,FALSE)="","",HLOOKUP(H$14,集計用!$4:$9998,マスター!$C55,FALSE))</f>
        <v/>
      </c>
      <c r="I55" s="75" t="str">
        <f>IF(HLOOKUP(I$14,集計用!$4:$9998,マスター!$C55,FALSE)="","",HLOOKUP(I$14,集計用!$4:$9998,マスター!$C55,FALSE))</f>
        <v/>
      </c>
      <c r="J55" s="75" t="str">
        <f>IF(HLOOKUP(J$14,集計用!$4:$9998,マスター!$C55,FALSE)="","",HLOOKUP(J$14,集計用!$4:$9998,マスター!$C55,FALSE))</f>
        <v/>
      </c>
      <c r="K55" s="101"/>
      <c r="L55" s="101"/>
      <c r="M55" s="101"/>
      <c r="N55" s="101"/>
      <c r="O55" s="75" t="str">
        <f>IF(HLOOKUP(O$14,集計用!$4:$9998,マスター!$C55,FALSE)="","",HLOOKUP(O$14,集計用!$4:$9998,マスター!$C55,FALSE))</f>
        <v/>
      </c>
      <c r="P55" s="101"/>
      <c r="Q55" s="101"/>
      <c r="R55" s="89" t="str">
        <f>IF(HLOOKUP(R$14,集計用!$4:$9998,マスター!$C55,FALSE)="","",HLOOKUP(R$14,集計用!$4:$9998,マスター!$C55,FALSE))</f>
        <v/>
      </c>
      <c r="S55" s="89" t="str">
        <f>IF(HLOOKUP(S$14,集計用!$4:$9998,マスター!$C55,FALSE)="","",HLOOKUP(S$14,集計用!$4:$9998,マスター!$C55,FALSE))</f>
        <v/>
      </c>
      <c r="T55" s="75" t="str">
        <f>IF(HLOOKUP(T$14,集計用!$4:$9998,マスター!$C55,FALSE)="","",HLOOKUP(T$14,集計用!$4:$9998,マスター!$C55,FALSE))</f>
        <v/>
      </c>
      <c r="U55" s="101"/>
      <c r="V55" s="101"/>
      <c r="W55" s="91"/>
      <c r="X55" s="101"/>
      <c r="Y55" s="101"/>
      <c r="Z55" s="75" t="str">
        <f>IF(HLOOKUP(Z$14,集計用!$4:$9998,マスター!$C55,FALSE)="","",HLOOKUP(Z$14,集計用!$4:$9998,マスター!$C55,FALSE))</f>
        <v/>
      </c>
      <c r="AA55" s="101"/>
      <c r="AB55" s="101"/>
      <c r="AC55" s="101"/>
      <c r="AD55" s="101"/>
      <c r="AE55" s="101"/>
      <c r="AF55" s="91"/>
      <c r="AG55" s="75" t="str">
        <f>IF(HLOOKUP(AG$14,集計用!$4:$9998,マスター!$C55,FALSE)="","",HLOOKUP(AG$14,集計用!$4:$9998,マスター!$C55,FALSE))</f>
        <v/>
      </c>
      <c r="AH55" s="75" t="str">
        <f>IF(HLOOKUP(AH$14,集計用!$4:$9998,マスター!$C55,FALSE)="","",HLOOKUP(AH$14,集計用!$4:$9998,マスター!$C55,FALSE))</f>
        <v/>
      </c>
      <c r="AI55" s="75" t="str">
        <f>IF(HLOOKUP(AI$14,集計用!$4:$9998,マスター!$C55,FALSE)="","",HLOOKUP(AI$14,集計用!$4:$9998,マスター!$C55,FALSE))</f>
        <v/>
      </c>
      <c r="AJ55" s="101"/>
      <c r="AK55" s="101"/>
      <c r="AL55" s="101"/>
      <c r="AM55" s="101"/>
      <c r="AN55" s="75" t="str">
        <f>IFERROR(集計用!N48&amp;集計用!P48&amp;集計用!R48,"")</f>
        <v/>
      </c>
      <c r="AO55" s="75" t="str">
        <f>IF(HLOOKUP(AO$14,集計用!$4:$9998,マスター!$C55,FALSE)="","",HLOOKUP(AO$14,集計用!$4:$9998,マスター!$C55,FALSE))</f>
        <v/>
      </c>
      <c r="AP55" s="89" t="str">
        <f>集計用!AN48&amp;集計用!AO48&amp;集計用!AP48&amp;集計用!AQ48&amp;集計用!AR48&amp;集計用!AS48</f>
        <v/>
      </c>
      <c r="AQ55" s="75" t="str">
        <f>IF(HLOOKUP(AQ$14,集計用!$4:$9998,マスター!$C55,FALSE)="","",HLOOKUP(AQ$14,集計用!$4:$9998,マスター!$C55,FALSE))</f>
        <v/>
      </c>
      <c r="AR55" s="75" t="str">
        <f>IF(HLOOKUP(AR$14,集計用!$4:$9998,マスター!$C55,FALSE)="","",HLOOKUP(AR$14,集計用!$4:$9998,マスター!$C55,FALSE))</f>
        <v/>
      </c>
      <c r="AS55" s="75" t="str">
        <f>IF(HLOOKUP(AS$14,集計用!$4:$9998,マスター!$C55,FALSE)="","",HLOOKUP(AS$14,集計用!$4:$9998,マスター!$C55,FALSE))</f>
        <v/>
      </c>
      <c r="AT55" s="75" t="str">
        <f>IF(HLOOKUP(AT$14,集計用!$4:$9998,マスター!$C55,FALSE)="","",HLOOKUP(AT$14,集計用!$4:$9998,マスター!$C55,FALSE))</f>
        <v/>
      </c>
      <c r="AU55" s="101"/>
      <c r="AV55" s="101"/>
      <c r="AW55" s="101"/>
      <c r="AX55" s="75" t="str">
        <f>IF(HLOOKUP(AX$14,集計用!$4:$9998,マスター!$C55,FALSE)="","",HLOOKUP(AX$14,集計用!$4:$9998,マスター!$C55,FALSE))</f>
        <v/>
      </c>
      <c r="AY55" s="75" t="str">
        <f>IF(HLOOKUP(AY$14,集計用!$4:$9998,マスター!$C55,FALSE)="","",HLOOKUP(AY$14,集計用!$4:$9998,マスター!$C55,FALSE))</f>
        <v/>
      </c>
      <c r="AZ55" s="102"/>
      <c r="BA55" s="102"/>
      <c r="BB55" s="102"/>
      <c r="BC55" s="102"/>
      <c r="BD55" s="102"/>
      <c r="BE55" s="102"/>
      <c r="BF55" s="102"/>
      <c r="BG55" s="102"/>
      <c r="BH55" s="112"/>
      <c r="BI55" s="112"/>
      <c r="BJ55" s="102"/>
      <c r="BK55" s="102"/>
      <c r="BL55" s="102"/>
      <c r="BM55" s="102"/>
      <c r="BN55" s="102"/>
      <c r="BO55" s="102"/>
      <c r="BP55" s="102"/>
      <c r="BQ55" s="102"/>
      <c r="BR55" s="75" t="str">
        <f>IF(HLOOKUP(BR$14,集計用!$4:$9998,マスター!$C55,FALSE)="","",HLOOKUP(BR$14,集計用!$4:$9998,マスター!$C55,FALSE))</f>
        <v/>
      </c>
      <c r="BS55" s="75" t="str">
        <f>IF(HLOOKUP(BS$14,集計用!$4:$9998,マスター!$C55,FALSE)="","",HLOOKUP(BS$14,集計用!$4:$9998,マスター!$C55,FALSE))</f>
        <v/>
      </c>
      <c r="BT55" s="75" t="str">
        <f>IF(HLOOKUP(BT$14,集計用!$4:$9998,マスター!$C55,FALSE)="","",HLOOKUP(BT$14,集計用!$4:$9998,マスター!$C55,FALSE))</f>
        <v/>
      </c>
      <c r="BU55" s="75" t="str">
        <f>IF(HLOOKUP(BU$14,集計用!$4:$9998,マスター!$C55,FALSE)="","",HLOOKUP(BU$14,集計用!$4:$9998,マスター!$C55,FALSE))</f>
        <v/>
      </c>
      <c r="BV55" s="75" t="str">
        <f>集計用!O48&amp;集計用!Q48&amp;集計用!S48</f>
        <v/>
      </c>
      <c r="BW55" s="75" t="str">
        <f>IF(HLOOKUP(BW$14,集計用!$4:$9998,マスター!$C55,FALSE)="","",HLOOKUP(BW$14,集計用!$4:$9998,マスター!$C55,FALSE))</f>
        <v/>
      </c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1"/>
      <c r="CW55" s="101"/>
      <c r="CX55" s="101"/>
      <c r="CY55" s="101"/>
      <c r="CZ55" s="101"/>
      <c r="DA55" s="101"/>
      <c r="DB55" s="101"/>
      <c r="DC55" s="101"/>
      <c r="DD55" s="102"/>
      <c r="DE55" s="102"/>
      <c r="DF55" s="102"/>
      <c r="DG55" s="102"/>
      <c r="DH55" s="102"/>
      <c r="DI55" s="102"/>
    </row>
    <row r="56" spans="3:113" ht="13.5" customHeight="1">
      <c r="C56" s="145">
        <v>47</v>
      </c>
      <c r="D56" s="91"/>
      <c r="E56" s="101"/>
      <c r="F56" s="101"/>
      <c r="G56" s="101"/>
      <c r="H56" s="89" t="str">
        <f>IF(HLOOKUP(H$14,集計用!$4:$9998,マスター!$C56,FALSE)="","",HLOOKUP(H$14,集計用!$4:$9998,マスター!$C56,FALSE))</f>
        <v/>
      </c>
      <c r="I56" s="75" t="str">
        <f>IF(HLOOKUP(I$14,集計用!$4:$9998,マスター!$C56,FALSE)="","",HLOOKUP(I$14,集計用!$4:$9998,マスター!$C56,FALSE))</f>
        <v/>
      </c>
      <c r="J56" s="75" t="str">
        <f>IF(HLOOKUP(J$14,集計用!$4:$9998,マスター!$C56,FALSE)="","",HLOOKUP(J$14,集計用!$4:$9998,マスター!$C56,FALSE))</f>
        <v/>
      </c>
      <c r="K56" s="101"/>
      <c r="L56" s="101"/>
      <c r="M56" s="101"/>
      <c r="N56" s="101"/>
      <c r="O56" s="75" t="str">
        <f>IF(HLOOKUP(O$14,集計用!$4:$9998,マスター!$C56,FALSE)="","",HLOOKUP(O$14,集計用!$4:$9998,マスター!$C56,FALSE))</f>
        <v/>
      </c>
      <c r="P56" s="101"/>
      <c r="Q56" s="101"/>
      <c r="R56" s="89" t="str">
        <f>IF(HLOOKUP(R$14,集計用!$4:$9998,マスター!$C56,FALSE)="","",HLOOKUP(R$14,集計用!$4:$9998,マスター!$C56,FALSE))</f>
        <v/>
      </c>
      <c r="S56" s="89" t="str">
        <f>IF(HLOOKUP(S$14,集計用!$4:$9998,マスター!$C56,FALSE)="","",HLOOKUP(S$14,集計用!$4:$9998,マスター!$C56,FALSE))</f>
        <v/>
      </c>
      <c r="T56" s="75" t="str">
        <f>IF(HLOOKUP(T$14,集計用!$4:$9998,マスター!$C56,FALSE)="","",HLOOKUP(T$14,集計用!$4:$9998,マスター!$C56,FALSE))</f>
        <v/>
      </c>
      <c r="U56" s="101"/>
      <c r="V56" s="101"/>
      <c r="W56" s="91"/>
      <c r="X56" s="101"/>
      <c r="Y56" s="101"/>
      <c r="Z56" s="75" t="str">
        <f>IF(HLOOKUP(Z$14,集計用!$4:$9998,マスター!$C56,FALSE)="","",HLOOKUP(Z$14,集計用!$4:$9998,マスター!$C56,FALSE))</f>
        <v/>
      </c>
      <c r="AA56" s="101"/>
      <c r="AB56" s="101"/>
      <c r="AC56" s="101"/>
      <c r="AD56" s="101"/>
      <c r="AE56" s="101"/>
      <c r="AF56" s="91"/>
      <c r="AG56" s="75" t="str">
        <f>IF(HLOOKUP(AG$14,集計用!$4:$9998,マスター!$C56,FALSE)="","",HLOOKUP(AG$14,集計用!$4:$9998,マスター!$C56,FALSE))</f>
        <v/>
      </c>
      <c r="AH56" s="75" t="str">
        <f>IF(HLOOKUP(AH$14,集計用!$4:$9998,マスター!$C56,FALSE)="","",HLOOKUP(AH$14,集計用!$4:$9998,マスター!$C56,FALSE))</f>
        <v/>
      </c>
      <c r="AI56" s="75" t="str">
        <f>IF(HLOOKUP(AI$14,集計用!$4:$9998,マスター!$C56,FALSE)="","",HLOOKUP(AI$14,集計用!$4:$9998,マスター!$C56,FALSE))</f>
        <v/>
      </c>
      <c r="AJ56" s="101"/>
      <c r="AK56" s="101"/>
      <c r="AL56" s="101"/>
      <c r="AM56" s="101"/>
      <c r="AN56" s="75" t="str">
        <f>IFERROR(集計用!N49&amp;集計用!P49&amp;集計用!R49,"")</f>
        <v/>
      </c>
      <c r="AO56" s="75" t="str">
        <f>IF(HLOOKUP(AO$14,集計用!$4:$9998,マスター!$C56,FALSE)="","",HLOOKUP(AO$14,集計用!$4:$9998,マスター!$C56,FALSE))</f>
        <v/>
      </c>
      <c r="AP56" s="89" t="str">
        <f>集計用!AN49&amp;集計用!AO49&amp;集計用!AP49&amp;集計用!AQ49&amp;集計用!AR49&amp;集計用!AS49</f>
        <v/>
      </c>
      <c r="AQ56" s="75" t="str">
        <f>IF(HLOOKUP(AQ$14,集計用!$4:$9998,マスター!$C56,FALSE)="","",HLOOKUP(AQ$14,集計用!$4:$9998,マスター!$C56,FALSE))</f>
        <v/>
      </c>
      <c r="AR56" s="75" t="str">
        <f>IF(HLOOKUP(AR$14,集計用!$4:$9998,マスター!$C56,FALSE)="","",HLOOKUP(AR$14,集計用!$4:$9998,マスター!$C56,FALSE))</f>
        <v/>
      </c>
      <c r="AS56" s="75" t="str">
        <f>IF(HLOOKUP(AS$14,集計用!$4:$9998,マスター!$C56,FALSE)="","",HLOOKUP(AS$14,集計用!$4:$9998,マスター!$C56,FALSE))</f>
        <v/>
      </c>
      <c r="AT56" s="75" t="str">
        <f>IF(HLOOKUP(AT$14,集計用!$4:$9998,マスター!$C56,FALSE)="","",HLOOKUP(AT$14,集計用!$4:$9998,マスター!$C56,FALSE))</f>
        <v/>
      </c>
      <c r="AU56" s="101"/>
      <c r="AV56" s="101"/>
      <c r="AW56" s="101"/>
      <c r="AX56" s="75" t="str">
        <f>IF(HLOOKUP(AX$14,集計用!$4:$9998,マスター!$C56,FALSE)="","",HLOOKUP(AX$14,集計用!$4:$9998,マスター!$C56,FALSE))</f>
        <v/>
      </c>
      <c r="AY56" s="75" t="str">
        <f>IF(HLOOKUP(AY$14,集計用!$4:$9998,マスター!$C56,FALSE)="","",HLOOKUP(AY$14,集計用!$4:$9998,マスター!$C56,FALSE))</f>
        <v/>
      </c>
      <c r="AZ56" s="102"/>
      <c r="BA56" s="102"/>
      <c r="BB56" s="102"/>
      <c r="BC56" s="102"/>
      <c r="BD56" s="102"/>
      <c r="BE56" s="102"/>
      <c r="BF56" s="102"/>
      <c r="BG56" s="102"/>
      <c r="BH56" s="112"/>
      <c r="BI56" s="112"/>
      <c r="BJ56" s="102"/>
      <c r="BK56" s="102"/>
      <c r="BL56" s="102"/>
      <c r="BM56" s="102"/>
      <c r="BN56" s="102"/>
      <c r="BO56" s="102"/>
      <c r="BP56" s="102"/>
      <c r="BQ56" s="102"/>
      <c r="BR56" s="75" t="str">
        <f>IF(HLOOKUP(BR$14,集計用!$4:$9998,マスター!$C56,FALSE)="","",HLOOKUP(BR$14,集計用!$4:$9998,マスター!$C56,FALSE))</f>
        <v/>
      </c>
      <c r="BS56" s="75" t="str">
        <f>IF(HLOOKUP(BS$14,集計用!$4:$9998,マスター!$C56,FALSE)="","",HLOOKUP(BS$14,集計用!$4:$9998,マスター!$C56,FALSE))</f>
        <v/>
      </c>
      <c r="BT56" s="75" t="str">
        <f>IF(HLOOKUP(BT$14,集計用!$4:$9998,マスター!$C56,FALSE)="","",HLOOKUP(BT$14,集計用!$4:$9998,マスター!$C56,FALSE))</f>
        <v/>
      </c>
      <c r="BU56" s="75" t="str">
        <f>IF(HLOOKUP(BU$14,集計用!$4:$9998,マスター!$C56,FALSE)="","",HLOOKUP(BU$14,集計用!$4:$9998,マスター!$C56,FALSE))</f>
        <v/>
      </c>
      <c r="BV56" s="75" t="str">
        <f>集計用!O49&amp;集計用!Q49&amp;集計用!S49</f>
        <v/>
      </c>
      <c r="BW56" s="75" t="str">
        <f>IF(HLOOKUP(BW$14,集計用!$4:$9998,マスター!$C56,FALSE)="","",HLOOKUP(BW$14,集計用!$4:$9998,マスター!$C56,FALSE))</f>
        <v/>
      </c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1"/>
      <c r="CW56" s="101"/>
      <c r="CX56" s="101"/>
      <c r="CY56" s="101"/>
      <c r="CZ56" s="101"/>
      <c r="DA56" s="101"/>
      <c r="DB56" s="101"/>
      <c r="DC56" s="101"/>
      <c r="DD56" s="102"/>
      <c r="DE56" s="102"/>
      <c r="DF56" s="102"/>
      <c r="DG56" s="102"/>
      <c r="DH56" s="102"/>
      <c r="DI56" s="102"/>
    </row>
    <row r="57" spans="3:113" ht="13.5" customHeight="1">
      <c r="C57" s="145">
        <v>48</v>
      </c>
      <c r="D57" s="91"/>
      <c r="E57" s="101"/>
      <c r="F57" s="101"/>
      <c r="G57" s="101"/>
      <c r="H57" s="89" t="str">
        <f>IF(HLOOKUP(H$14,集計用!$4:$9998,マスター!$C57,FALSE)="","",HLOOKUP(H$14,集計用!$4:$9998,マスター!$C57,FALSE))</f>
        <v/>
      </c>
      <c r="I57" s="75" t="str">
        <f>IF(HLOOKUP(I$14,集計用!$4:$9998,マスター!$C57,FALSE)="","",HLOOKUP(I$14,集計用!$4:$9998,マスター!$C57,FALSE))</f>
        <v/>
      </c>
      <c r="J57" s="75" t="str">
        <f>IF(HLOOKUP(J$14,集計用!$4:$9998,マスター!$C57,FALSE)="","",HLOOKUP(J$14,集計用!$4:$9998,マスター!$C57,FALSE))</f>
        <v/>
      </c>
      <c r="K57" s="101"/>
      <c r="L57" s="101"/>
      <c r="M57" s="101"/>
      <c r="N57" s="101"/>
      <c r="O57" s="75" t="str">
        <f>IF(HLOOKUP(O$14,集計用!$4:$9998,マスター!$C57,FALSE)="","",HLOOKUP(O$14,集計用!$4:$9998,マスター!$C57,FALSE))</f>
        <v/>
      </c>
      <c r="P57" s="101"/>
      <c r="Q57" s="101"/>
      <c r="R57" s="89" t="str">
        <f>IF(HLOOKUP(R$14,集計用!$4:$9998,マスター!$C57,FALSE)="","",HLOOKUP(R$14,集計用!$4:$9998,マスター!$C57,FALSE))</f>
        <v/>
      </c>
      <c r="S57" s="89" t="str">
        <f>IF(HLOOKUP(S$14,集計用!$4:$9998,マスター!$C57,FALSE)="","",HLOOKUP(S$14,集計用!$4:$9998,マスター!$C57,FALSE))</f>
        <v/>
      </c>
      <c r="T57" s="75" t="str">
        <f>IF(HLOOKUP(T$14,集計用!$4:$9998,マスター!$C57,FALSE)="","",HLOOKUP(T$14,集計用!$4:$9998,マスター!$C57,FALSE))</f>
        <v/>
      </c>
      <c r="U57" s="101"/>
      <c r="V57" s="101"/>
      <c r="W57" s="91"/>
      <c r="X57" s="101"/>
      <c r="Y57" s="101"/>
      <c r="Z57" s="75" t="str">
        <f>IF(HLOOKUP(Z$14,集計用!$4:$9998,マスター!$C57,FALSE)="","",HLOOKUP(Z$14,集計用!$4:$9998,マスター!$C57,FALSE))</f>
        <v/>
      </c>
      <c r="AA57" s="101"/>
      <c r="AB57" s="101"/>
      <c r="AC57" s="101"/>
      <c r="AD57" s="101"/>
      <c r="AE57" s="101"/>
      <c r="AF57" s="91"/>
      <c r="AG57" s="75" t="str">
        <f>IF(HLOOKUP(AG$14,集計用!$4:$9998,マスター!$C57,FALSE)="","",HLOOKUP(AG$14,集計用!$4:$9998,マスター!$C57,FALSE))</f>
        <v/>
      </c>
      <c r="AH57" s="75" t="str">
        <f>IF(HLOOKUP(AH$14,集計用!$4:$9998,マスター!$C57,FALSE)="","",HLOOKUP(AH$14,集計用!$4:$9998,マスター!$C57,FALSE))</f>
        <v/>
      </c>
      <c r="AI57" s="75" t="str">
        <f>IF(HLOOKUP(AI$14,集計用!$4:$9998,マスター!$C57,FALSE)="","",HLOOKUP(AI$14,集計用!$4:$9998,マスター!$C57,FALSE))</f>
        <v/>
      </c>
      <c r="AJ57" s="101"/>
      <c r="AK57" s="101"/>
      <c r="AL57" s="101"/>
      <c r="AM57" s="101"/>
      <c r="AN57" s="75" t="str">
        <f>IFERROR(集計用!N50&amp;集計用!P50&amp;集計用!R50,"")</f>
        <v/>
      </c>
      <c r="AO57" s="75" t="str">
        <f>IF(HLOOKUP(AO$14,集計用!$4:$9998,マスター!$C57,FALSE)="","",HLOOKUP(AO$14,集計用!$4:$9998,マスター!$C57,FALSE))</f>
        <v/>
      </c>
      <c r="AP57" s="89" t="str">
        <f>集計用!AN50&amp;集計用!AO50&amp;集計用!AP50&amp;集計用!AQ50&amp;集計用!AR50&amp;集計用!AS50</f>
        <v/>
      </c>
      <c r="AQ57" s="75" t="str">
        <f>IF(HLOOKUP(AQ$14,集計用!$4:$9998,マスター!$C57,FALSE)="","",HLOOKUP(AQ$14,集計用!$4:$9998,マスター!$C57,FALSE))</f>
        <v/>
      </c>
      <c r="AR57" s="75" t="str">
        <f>IF(HLOOKUP(AR$14,集計用!$4:$9998,マスター!$C57,FALSE)="","",HLOOKUP(AR$14,集計用!$4:$9998,マスター!$C57,FALSE))</f>
        <v/>
      </c>
      <c r="AS57" s="75" t="str">
        <f>IF(HLOOKUP(AS$14,集計用!$4:$9998,マスター!$C57,FALSE)="","",HLOOKUP(AS$14,集計用!$4:$9998,マスター!$C57,FALSE))</f>
        <v/>
      </c>
      <c r="AT57" s="75" t="str">
        <f>IF(HLOOKUP(AT$14,集計用!$4:$9998,マスター!$C57,FALSE)="","",HLOOKUP(AT$14,集計用!$4:$9998,マスター!$C57,FALSE))</f>
        <v/>
      </c>
      <c r="AU57" s="101"/>
      <c r="AV57" s="101"/>
      <c r="AW57" s="101"/>
      <c r="AX57" s="75" t="str">
        <f>IF(HLOOKUP(AX$14,集計用!$4:$9998,マスター!$C57,FALSE)="","",HLOOKUP(AX$14,集計用!$4:$9998,マスター!$C57,FALSE))</f>
        <v/>
      </c>
      <c r="AY57" s="75" t="str">
        <f>IF(HLOOKUP(AY$14,集計用!$4:$9998,マスター!$C57,FALSE)="","",HLOOKUP(AY$14,集計用!$4:$9998,マスター!$C57,FALSE))</f>
        <v/>
      </c>
      <c r="AZ57" s="102"/>
      <c r="BA57" s="102"/>
      <c r="BB57" s="102"/>
      <c r="BC57" s="102"/>
      <c r="BD57" s="102"/>
      <c r="BE57" s="102"/>
      <c r="BF57" s="102"/>
      <c r="BG57" s="102"/>
      <c r="BH57" s="112"/>
      <c r="BI57" s="112"/>
      <c r="BJ57" s="102"/>
      <c r="BK57" s="102"/>
      <c r="BL57" s="102"/>
      <c r="BM57" s="102"/>
      <c r="BN57" s="102"/>
      <c r="BO57" s="102"/>
      <c r="BP57" s="102"/>
      <c r="BQ57" s="102"/>
      <c r="BR57" s="75" t="str">
        <f>IF(HLOOKUP(BR$14,集計用!$4:$9998,マスター!$C57,FALSE)="","",HLOOKUP(BR$14,集計用!$4:$9998,マスター!$C57,FALSE))</f>
        <v/>
      </c>
      <c r="BS57" s="75" t="str">
        <f>IF(HLOOKUP(BS$14,集計用!$4:$9998,マスター!$C57,FALSE)="","",HLOOKUP(BS$14,集計用!$4:$9998,マスター!$C57,FALSE))</f>
        <v/>
      </c>
      <c r="BT57" s="75" t="str">
        <f>IF(HLOOKUP(BT$14,集計用!$4:$9998,マスター!$C57,FALSE)="","",HLOOKUP(BT$14,集計用!$4:$9998,マスター!$C57,FALSE))</f>
        <v/>
      </c>
      <c r="BU57" s="75" t="str">
        <f>IF(HLOOKUP(BU$14,集計用!$4:$9998,マスター!$C57,FALSE)="","",HLOOKUP(BU$14,集計用!$4:$9998,マスター!$C57,FALSE))</f>
        <v/>
      </c>
      <c r="BV57" s="75" t="str">
        <f>集計用!O50&amp;集計用!Q50&amp;集計用!S50</f>
        <v/>
      </c>
      <c r="BW57" s="75" t="str">
        <f>IF(HLOOKUP(BW$14,集計用!$4:$9998,マスター!$C57,FALSE)="","",HLOOKUP(BW$14,集計用!$4:$9998,マスター!$C57,FALSE))</f>
        <v/>
      </c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1"/>
      <c r="CW57" s="101"/>
      <c r="CX57" s="101"/>
      <c r="CY57" s="101"/>
      <c r="CZ57" s="101"/>
      <c r="DA57" s="101"/>
      <c r="DB57" s="101"/>
      <c r="DC57" s="101"/>
      <c r="DD57" s="102"/>
      <c r="DE57" s="102"/>
      <c r="DF57" s="102"/>
      <c r="DG57" s="102"/>
      <c r="DH57" s="102"/>
      <c r="DI57" s="102"/>
    </row>
    <row r="58" spans="3:113" ht="13.5" customHeight="1">
      <c r="C58" s="145">
        <v>49</v>
      </c>
      <c r="D58" s="91"/>
      <c r="E58" s="101"/>
      <c r="F58" s="101"/>
      <c r="G58" s="101"/>
      <c r="H58" s="89" t="str">
        <f>IF(HLOOKUP(H$14,集計用!$4:$9998,マスター!$C58,FALSE)="","",HLOOKUP(H$14,集計用!$4:$9998,マスター!$C58,FALSE))</f>
        <v/>
      </c>
      <c r="I58" s="75" t="str">
        <f>IF(HLOOKUP(I$14,集計用!$4:$9998,マスター!$C58,FALSE)="","",HLOOKUP(I$14,集計用!$4:$9998,マスター!$C58,FALSE))</f>
        <v/>
      </c>
      <c r="J58" s="75" t="str">
        <f>IF(HLOOKUP(J$14,集計用!$4:$9998,マスター!$C58,FALSE)="","",HLOOKUP(J$14,集計用!$4:$9998,マスター!$C58,FALSE))</f>
        <v/>
      </c>
      <c r="K58" s="101"/>
      <c r="L58" s="101"/>
      <c r="M58" s="101"/>
      <c r="N58" s="101"/>
      <c r="O58" s="75" t="str">
        <f>IF(HLOOKUP(O$14,集計用!$4:$9998,マスター!$C58,FALSE)="","",HLOOKUP(O$14,集計用!$4:$9998,マスター!$C58,FALSE))</f>
        <v/>
      </c>
      <c r="P58" s="101"/>
      <c r="Q58" s="101"/>
      <c r="R58" s="89" t="str">
        <f>IF(HLOOKUP(R$14,集計用!$4:$9998,マスター!$C58,FALSE)="","",HLOOKUP(R$14,集計用!$4:$9998,マスター!$C58,FALSE))</f>
        <v/>
      </c>
      <c r="S58" s="89" t="str">
        <f>IF(HLOOKUP(S$14,集計用!$4:$9998,マスター!$C58,FALSE)="","",HLOOKUP(S$14,集計用!$4:$9998,マスター!$C58,FALSE))</f>
        <v/>
      </c>
      <c r="T58" s="75" t="str">
        <f>IF(HLOOKUP(T$14,集計用!$4:$9998,マスター!$C58,FALSE)="","",HLOOKUP(T$14,集計用!$4:$9998,マスター!$C58,FALSE))</f>
        <v/>
      </c>
      <c r="U58" s="101"/>
      <c r="V58" s="101"/>
      <c r="W58" s="91"/>
      <c r="X58" s="101"/>
      <c r="Y58" s="101"/>
      <c r="Z58" s="75" t="str">
        <f>IF(HLOOKUP(Z$14,集計用!$4:$9998,マスター!$C58,FALSE)="","",HLOOKUP(Z$14,集計用!$4:$9998,マスター!$C58,FALSE))</f>
        <v/>
      </c>
      <c r="AA58" s="101"/>
      <c r="AB58" s="101"/>
      <c r="AC58" s="101"/>
      <c r="AD58" s="101"/>
      <c r="AE58" s="101"/>
      <c r="AF58" s="91"/>
      <c r="AG58" s="75" t="str">
        <f>IF(HLOOKUP(AG$14,集計用!$4:$9998,マスター!$C58,FALSE)="","",HLOOKUP(AG$14,集計用!$4:$9998,マスター!$C58,FALSE))</f>
        <v/>
      </c>
      <c r="AH58" s="75" t="str">
        <f>IF(HLOOKUP(AH$14,集計用!$4:$9998,マスター!$C58,FALSE)="","",HLOOKUP(AH$14,集計用!$4:$9998,マスター!$C58,FALSE))</f>
        <v/>
      </c>
      <c r="AI58" s="75" t="str">
        <f>IF(HLOOKUP(AI$14,集計用!$4:$9998,マスター!$C58,FALSE)="","",HLOOKUP(AI$14,集計用!$4:$9998,マスター!$C58,FALSE))</f>
        <v/>
      </c>
      <c r="AJ58" s="101"/>
      <c r="AK58" s="101"/>
      <c r="AL58" s="101"/>
      <c r="AM58" s="101"/>
      <c r="AN58" s="75" t="str">
        <f>IFERROR(集計用!N51&amp;集計用!P51&amp;集計用!R51,"")</f>
        <v/>
      </c>
      <c r="AO58" s="75" t="str">
        <f>IF(HLOOKUP(AO$14,集計用!$4:$9998,マスター!$C58,FALSE)="","",HLOOKUP(AO$14,集計用!$4:$9998,マスター!$C58,FALSE))</f>
        <v/>
      </c>
      <c r="AP58" s="89" t="str">
        <f>集計用!AN51&amp;集計用!AO51&amp;集計用!AP51&amp;集計用!AQ51&amp;集計用!AR51&amp;集計用!AS51</f>
        <v/>
      </c>
      <c r="AQ58" s="75" t="str">
        <f>IF(HLOOKUP(AQ$14,集計用!$4:$9998,マスター!$C58,FALSE)="","",HLOOKUP(AQ$14,集計用!$4:$9998,マスター!$C58,FALSE))</f>
        <v/>
      </c>
      <c r="AR58" s="75" t="str">
        <f>IF(HLOOKUP(AR$14,集計用!$4:$9998,マスター!$C58,FALSE)="","",HLOOKUP(AR$14,集計用!$4:$9998,マスター!$C58,FALSE))</f>
        <v/>
      </c>
      <c r="AS58" s="75" t="str">
        <f>IF(HLOOKUP(AS$14,集計用!$4:$9998,マスター!$C58,FALSE)="","",HLOOKUP(AS$14,集計用!$4:$9998,マスター!$C58,FALSE))</f>
        <v/>
      </c>
      <c r="AT58" s="75" t="str">
        <f>IF(HLOOKUP(AT$14,集計用!$4:$9998,マスター!$C58,FALSE)="","",HLOOKUP(AT$14,集計用!$4:$9998,マスター!$C58,FALSE))</f>
        <v/>
      </c>
      <c r="AU58" s="101"/>
      <c r="AV58" s="101"/>
      <c r="AW58" s="101"/>
      <c r="AX58" s="75" t="str">
        <f>IF(HLOOKUP(AX$14,集計用!$4:$9998,マスター!$C58,FALSE)="","",HLOOKUP(AX$14,集計用!$4:$9998,マスター!$C58,FALSE))</f>
        <v/>
      </c>
      <c r="AY58" s="75" t="str">
        <f>IF(HLOOKUP(AY$14,集計用!$4:$9998,マスター!$C58,FALSE)="","",HLOOKUP(AY$14,集計用!$4:$9998,マスター!$C58,FALSE))</f>
        <v/>
      </c>
      <c r="AZ58" s="102"/>
      <c r="BA58" s="102"/>
      <c r="BB58" s="102"/>
      <c r="BC58" s="102"/>
      <c r="BD58" s="102"/>
      <c r="BE58" s="102"/>
      <c r="BF58" s="102"/>
      <c r="BG58" s="102"/>
      <c r="BH58" s="112"/>
      <c r="BI58" s="112"/>
      <c r="BJ58" s="102"/>
      <c r="BK58" s="102"/>
      <c r="BL58" s="102"/>
      <c r="BM58" s="102"/>
      <c r="BN58" s="102"/>
      <c r="BO58" s="102"/>
      <c r="BP58" s="102"/>
      <c r="BQ58" s="102"/>
      <c r="BR58" s="75" t="str">
        <f>IF(HLOOKUP(BR$14,集計用!$4:$9998,マスター!$C58,FALSE)="","",HLOOKUP(BR$14,集計用!$4:$9998,マスター!$C58,FALSE))</f>
        <v/>
      </c>
      <c r="BS58" s="75" t="str">
        <f>IF(HLOOKUP(BS$14,集計用!$4:$9998,マスター!$C58,FALSE)="","",HLOOKUP(BS$14,集計用!$4:$9998,マスター!$C58,FALSE))</f>
        <v/>
      </c>
      <c r="BT58" s="75" t="str">
        <f>IF(HLOOKUP(BT$14,集計用!$4:$9998,マスター!$C58,FALSE)="","",HLOOKUP(BT$14,集計用!$4:$9998,マスター!$C58,FALSE))</f>
        <v/>
      </c>
      <c r="BU58" s="75" t="str">
        <f>IF(HLOOKUP(BU$14,集計用!$4:$9998,マスター!$C58,FALSE)="","",HLOOKUP(BU$14,集計用!$4:$9998,マスター!$C58,FALSE))</f>
        <v/>
      </c>
      <c r="BV58" s="75" t="str">
        <f>集計用!O51&amp;集計用!Q51&amp;集計用!S51</f>
        <v/>
      </c>
      <c r="BW58" s="75" t="str">
        <f>IF(HLOOKUP(BW$14,集計用!$4:$9998,マスター!$C58,FALSE)="","",HLOOKUP(BW$14,集計用!$4:$9998,マスター!$C58,FALSE))</f>
        <v/>
      </c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1"/>
      <c r="CW58" s="101"/>
      <c r="CX58" s="101"/>
      <c r="CY58" s="101"/>
      <c r="CZ58" s="101"/>
      <c r="DA58" s="101"/>
      <c r="DB58" s="101"/>
      <c r="DC58" s="101"/>
      <c r="DD58" s="102"/>
      <c r="DE58" s="102"/>
      <c r="DF58" s="102"/>
      <c r="DG58" s="102"/>
      <c r="DH58" s="102"/>
      <c r="DI58" s="102"/>
    </row>
    <row r="59" spans="3:113" ht="13.5" customHeight="1">
      <c r="C59" s="145">
        <v>50</v>
      </c>
      <c r="D59" s="91"/>
      <c r="E59" s="101"/>
      <c r="F59" s="101"/>
      <c r="G59" s="101"/>
      <c r="H59" s="89" t="str">
        <f>IF(HLOOKUP(H$14,集計用!$4:$9998,マスター!$C59,FALSE)="","",HLOOKUP(H$14,集計用!$4:$9998,マスター!$C59,FALSE))</f>
        <v/>
      </c>
      <c r="I59" s="75" t="str">
        <f>IF(HLOOKUP(I$14,集計用!$4:$9998,マスター!$C59,FALSE)="","",HLOOKUP(I$14,集計用!$4:$9998,マスター!$C59,FALSE))</f>
        <v/>
      </c>
      <c r="J59" s="75" t="str">
        <f>IF(HLOOKUP(J$14,集計用!$4:$9998,マスター!$C59,FALSE)="","",HLOOKUP(J$14,集計用!$4:$9998,マスター!$C59,FALSE))</f>
        <v/>
      </c>
      <c r="K59" s="101"/>
      <c r="L59" s="101"/>
      <c r="M59" s="101"/>
      <c r="N59" s="101"/>
      <c r="O59" s="75" t="str">
        <f>IF(HLOOKUP(O$14,集計用!$4:$9998,マスター!$C59,FALSE)="","",HLOOKUP(O$14,集計用!$4:$9998,マスター!$C59,FALSE))</f>
        <v/>
      </c>
      <c r="P59" s="101"/>
      <c r="Q59" s="101"/>
      <c r="R59" s="89" t="str">
        <f>IF(HLOOKUP(R$14,集計用!$4:$9998,マスター!$C59,FALSE)="","",HLOOKUP(R$14,集計用!$4:$9998,マスター!$C59,FALSE))</f>
        <v/>
      </c>
      <c r="S59" s="89" t="str">
        <f>IF(HLOOKUP(S$14,集計用!$4:$9998,マスター!$C59,FALSE)="","",HLOOKUP(S$14,集計用!$4:$9998,マスター!$C59,FALSE))</f>
        <v/>
      </c>
      <c r="T59" s="75" t="str">
        <f>IF(HLOOKUP(T$14,集計用!$4:$9998,マスター!$C59,FALSE)="","",HLOOKUP(T$14,集計用!$4:$9998,マスター!$C59,FALSE))</f>
        <v/>
      </c>
      <c r="U59" s="101"/>
      <c r="V59" s="101"/>
      <c r="W59" s="91"/>
      <c r="X59" s="101"/>
      <c r="Y59" s="101"/>
      <c r="Z59" s="75" t="str">
        <f>IF(HLOOKUP(Z$14,集計用!$4:$9998,マスター!$C59,FALSE)="","",HLOOKUP(Z$14,集計用!$4:$9998,マスター!$C59,FALSE))</f>
        <v/>
      </c>
      <c r="AA59" s="101"/>
      <c r="AB59" s="101"/>
      <c r="AC59" s="101"/>
      <c r="AD59" s="101"/>
      <c r="AE59" s="101"/>
      <c r="AF59" s="91"/>
      <c r="AG59" s="75" t="str">
        <f>IF(HLOOKUP(AG$14,集計用!$4:$9998,マスター!$C59,FALSE)="","",HLOOKUP(AG$14,集計用!$4:$9998,マスター!$C59,FALSE))</f>
        <v/>
      </c>
      <c r="AH59" s="75" t="str">
        <f>IF(HLOOKUP(AH$14,集計用!$4:$9998,マスター!$C59,FALSE)="","",HLOOKUP(AH$14,集計用!$4:$9998,マスター!$C59,FALSE))</f>
        <v/>
      </c>
      <c r="AI59" s="75" t="str">
        <f>IF(HLOOKUP(AI$14,集計用!$4:$9998,マスター!$C59,FALSE)="","",HLOOKUP(AI$14,集計用!$4:$9998,マスター!$C59,FALSE))</f>
        <v/>
      </c>
      <c r="AJ59" s="101"/>
      <c r="AK59" s="101"/>
      <c r="AL59" s="101"/>
      <c r="AM59" s="101"/>
      <c r="AN59" s="75" t="str">
        <f>IFERROR(集計用!N52&amp;集計用!P52&amp;集計用!R52,"")</f>
        <v/>
      </c>
      <c r="AO59" s="75" t="str">
        <f>IF(HLOOKUP(AO$14,集計用!$4:$9998,マスター!$C59,FALSE)="","",HLOOKUP(AO$14,集計用!$4:$9998,マスター!$C59,FALSE))</f>
        <v/>
      </c>
      <c r="AP59" s="89" t="str">
        <f>集計用!AN52&amp;集計用!AO52&amp;集計用!AP52&amp;集計用!AQ52&amp;集計用!AR52&amp;集計用!AS52</f>
        <v/>
      </c>
      <c r="AQ59" s="75" t="str">
        <f>IF(HLOOKUP(AQ$14,集計用!$4:$9998,マスター!$C59,FALSE)="","",HLOOKUP(AQ$14,集計用!$4:$9998,マスター!$C59,FALSE))</f>
        <v/>
      </c>
      <c r="AR59" s="75" t="str">
        <f>IF(HLOOKUP(AR$14,集計用!$4:$9998,マスター!$C59,FALSE)="","",HLOOKUP(AR$14,集計用!$4:$9998,マスター!$C59,FALSE))</f>
        <v/>
      </c>
      <c r="AS59" s="75" t="str">
        <f>IF(HLOOKUP(AS$14,集計用!$4:$9998,マスター!$C59,FALSE)="","",HLOOKUP(AS$14,集計用!$4:$9998,マスター!$C59,FALSE))</f>
        <v/>
      </c>
      <c r="AT59" s="75" t="str">
        <f>IF(HLOOKUP(AT$14,集計用!$4:$9998,マスター!$C59,FALSE)="","",HLOOKUP(AT$14,集計用!$4:$9998,マスター!$C59,FALSE))</f>
        <v/>
      </c>
      <c r="AU59" s="101"/>
      <c r="AV59" s="101"/>
      <c r="AW59" s="101"/>
      <c r="AX59" s="75" t="str">
        <f>IF(HLOOKUP(AX$14,集計用!$4:$9998,マスター!$C59,FALSE)="","",HLOOKUP(AX$14,集計用!$4:$9998,マスター!$C59,FALSE))</f>
        <v/>
      </c>
      <c r="AY59" s="75" t="str">
        <f>IF(HLOOKUP(AY$14,集計用!$4:$9998,マスター!$C59,FALSE)="","",HLOOKUP(AY$14,集計用!$4:$9998,マスター!$C59,FALSE))</f>
        <v/>
      </c>
      <c r="AZ59" s="102"/>
      <c r="BA59" s="102"/>
      <c r="BB59" s="102"/>
      <c r="BC59" s="102"/>
      <c r="BD59" s="102"/>
      <c r="BE59" s="102"/>
      <c r="BF59" s="102"/>
      <c r="BG59" s="102"/>
      <c r="BH59" s="112"/>
      <c r="BI59" s="112"/>
      <c r="BJ59" s="102"/>
      <c r="BK59" s="102"/>
      <c r="BL59" s="102"/>
      <c r="BM59" s="102"/>
      <c r="BN59" s="102"/>
      <c r="BO59" s="102"/>
      <c r="BP59" s="102"/>
      <c r="BQ59" s="102"/>
      <c r="BR59" s="75" t="str">
        <f>IF(HLOOKUP(BR$14,集計用!$4:$9998,マスター!$C59,FALSE)="","",HLOOKUP(BR$14,集計用!$4:$9998,マスター!$C59,FALSE))</f>
        <v/>
      </c>
      <c r="BS59" s="75" t="str">
        <f>IF(HLOOKUP(BS$14,集計用!$4:$9998,マスター!$C59,FALSE)="","",HLOOKUP(BS$14,集計用!$4:$9998,マスター!$C59,FALSE))</f>
        <v/>
      </c>
      <c r="BT59" s="75" t="str">
        <f>IF(HLOOKUP(BT$14,集計用!$4:$9998,マスター!$C59,FALSE)="","",HLOOKUP(BT$14,集計用!$4:$9998,マスター!$C59,FALSE))</f>
        <v/>
      </c>
      <c r="BU59" s="75" t="str">
        <f>IF(HLOOKUP(BU$14,集計用!$4:$9998,マスター!$C59,FALSE)="","",HLOOKUP(BU$14,集計用!$4:$9998,マスター!$C59,FALSE))</f>
        <v/>
      </c>
      <c r="BV59" s="75" t="str">
        <f>集計用!O52&amp;集計用!Q52&amp;集計用!S52</f>
        <v/>
      </c>
      <c r="BW59" s="75" t="str">
        <f>IF(HLOOKUP(BW$14,集計用!$4:$9998,マスター!$C59,FALSE)="","",HLOOKUP(BW$14,集計用!$4:$9998,マスター!$C59,FALSE))</f>
        <v/>
      </c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1"/>
      <c r="CW59" s="101"/>
      <c r="CX59" s="101"/>
      <c r="CY59" s="101"/>
      <c r="CZ59" s="101"/>
      <c r="DA59" s="101"/>
      <c r="DB59" s="101"/>
      <c r="DC59" s="101"/>
      <c r="DD59" s="102"/>
      <c r="DE59" s="102"/>
      <c r="DF59" s="102"/>
      <c r="DG59" s="102"/>
      <c r="DH59" s="102"/>
      <c r="DI59" s="102"/>
    </row>
    <row r="60" spans="3:113" ht="13.5" customHeight="1">
      <c r="C60" s="145">
        <v>51</v>
      </c>
      <c r="D60" s="91"/>
      <c r="E60" s="101"/>
      <c r="F60" s="101"/>
      <c r="G60" s="101"/>
      <c r="H60" s="89" t="str">
        <f>IF(HLOOKUP(H$14,集計用!$4:$9998,マスター!$C60,FALSE)="","",HLOOKUP(H$14,集計用!$4:$9998,マスター!$C60,FALSE))</f>
        <v/>
      </c>
      <c r="I60" s="75" t="str">
        <f>IF(HLOOKUP(I$14,集計用!$4:$9998,マスター!$C60,FALSE)="","",HLOOKUP(I$14,集計用!$4:$9998,マスター!$C60,FALSE))</f>
        <v/>
      </c>
      <c r="J60" s="75" t="str">
        <f>IF(HLOOKUP(J$14,集計用!$4:$9998,マスター!$C60,FALSE)="","",HLOOKUP(J$14,集計用!$4:$9998,マスター!$C60,FALSE))</f>
        <v/>
      </c>
      <c r="K60" s="101"/>
      <c r="L60" s="101"/>
      <c r="M60" s="101"/>
      <c r="N60" s="101"/>
      <c r="O60" s="75" t="str">
        <f>IF(HLOOKUP(O$14,集計用!$4:$9998,マスター!$C60,FALSE)="","",HLOOKUP(O$14,集計用!$4:$9998,マスター!$C60,FALSE))</f>
        <v/>
      </c>
      <c r="P60" s="101"/>
      <c r="Q60" s="101"/>
      <c r="R60" s="89" t="str">
        <f>IF(HLOOKUP(R$14,集計用!$4:$9998,マスター!$C60,FALSE)="","",HLOOKUP(R$14,集計用!$4:$9998,マスター!$C60,FALSE))</f>
        <v/>
      </c>
      <c r="S60" s="89" t="str">
        <f>IF(HLOOKUP(S$14,集計用!$4:$9998,マスター!$C60,FALSE)="","",HLOOKUP(S$14,集計用!$4:$9998,マスター!$C60,FALSE))</f>
        <v/>
      </c>
      <c r="T60" s="75" t="str">
        <f>IF(HLOOKUP(T$14,集計用!$4:$9998,マスター!$C60,FALSE)="","",HLOOKUP(T$14,集計用!$4:$9998,マスター!$C60,FALSE))</f>
        <v/>
      </c>
      <c r="U60" s="101"/>
      <c r="V60" s="101"/>
      <c r="W60" s="91"/>
      <c r="X60" s="101"/>
      <c r="Y60" s="101"/>
      <c r="Z60" s="75" t="str">
        <f>IF(HLOOKUP(Z$14,集計用!$4:$9998,マスター!$C60,FALSE)="","",HLOOKUP(Z$14,集計用!$4:$9998,マスター!$C60,FALSE))</f>
        <v/>
      </c>
      <c r="AA60" s="101"/>
      <c r="AB60" s="101"/>
      <c r="AC60" s="101"/>
      <c r="AD60" s="101"/>
      <c r="AE60" s="101"/>
      <c r="AF60" s="91"/>
      <c r="AG60" s="75" t="str">
        <f>IF(HLOOKUP(AG$14,集計用!$4:$9998,マスター!$C60,FALSE)="","",HLOOKUP(AG$14,集計用!$4:$9998,マスター!$C60,FALSE))</f>
        <v/>
      </c>
      <c r="AH60" s="75" t="str">
        <f>IF(HLOOKUP(AH$14,集計用!$4:$9998,マスター!$C60,FALSE)="","",HLOOKUP(AH$14,集計用!$4:$9998,マスター!$C60,FALSE))</f>
        <v/>
      </c>
      <c r="AI60" s="75" t="str">
        <f>IF(HLOOKUP(AI$14,集計用!$4:$9998,マスター!$C60,FALSE)="","",HLOOKUP(AI$14,集計用!$4:$9998,マスター!$C60,FALSE))</f>
        <v/>
      </c>
      <c r="AJ60" s="101"/>
      <c r="AK60" s="101"/>
      <c r="AL60" s="101"/>
      <c r="AM60" s="101"/>
      <c r="AN60" s="75" t="str">
        <f>IFERROR(集計用!N53&amp;集計用!P53&amp;集計用!R53,"")</f>
        <v/>
      </c>
      <c r="AO60" s="75" t="str">
        <f>IF(HLOOKUP(AO$14,集計用!$4:$9998,マスター!$C60,FALSE)="","",HLOOKUP(AO$14,集計用!$4:$9998,マスター!$C60,FALSE))</f>
        <v/>
      </c>
      <c r="AP60" s="89" t="str">
        <f>集計用!AN53&amp;集計用!AO53&amp;集計用!AP53&amp;集計用!AQ53&amp;集計用!AR53&amp;集計用!AS53</f>
        <v/>
      </c>
      <c r="AQ60" s="75" t="str">
        <f>IF(HLOOKUP(AQ$14,集計用!$4:$9998,マスター!$C60,FALSE)="","",HLOOKUP(AQ$14,集計用!$4:$9998,マスター!$C60,FALSE))</f>
        <v/>
      </c>
      <c r="AR60" s="75" t="str">
        <f>IF(HLOOKUP(AR$14,集計用!$4:$9998,マスター!$C60,FALSE)="","",HLOOKUP(AR$14,集計用!$4:$9998,マスター!$C60,FALSE))</f>
        <v/>
      </c>
      <c r="AS60" s="75" t="str">
        <f>IF(HLOOKUP(AS$14,集計用!$4:$9998,マスター!$C60,FALSE)="","",HLOOKUP(AS$14,集計用!$4:$9998,マスター!$C60,FALSE))</f>
        <v/>
      </c>
      <c r="AT60" s="75" t="str">
        <f>IF(HLOOKUP(AT$14,集計用!$4:$9998,マスター!$C60,FALSE)="","",HLOOKUP(AT$14,集計用!$4:$9998,マスター!$C60,FALSE))</f>
        <v/>
      </c>
      <c r="AU60" s="101"/>
      <c r="AV60" s="101"/>
      <c r="AW60" s="101"/>
      <c r="AX60" s="75" t="str">
        <f>IF(HLOOKUP(AX$14,集計用!$4:$9998,マスター!$C60,FALSE)="","",HLOOKUP(AX$14,集計用!$4:$9998,マスター!$C60,FALSE))</f>
        <v/>
      </c>
      <c r="AY60" s="75" t="str">
        <f>IF(HLOOKUP(AY$14,集計用!$4:$9998,マスター!$C60,FALSE)="","",HLOOKUP(AY$14,集計用!$4:$9998,マスター!$C60,FALSE))</f>
        <v/>
      </c>
      <c r="AZ60" s="102"/>
      <c r="BA60" s="102"/>
      <c r="BB60" s="102"/>
      <c r="BC60" s="102"/>
      <c r="BD60" s="102"/>
      <c r="BE60" s="102"/>
      <c r="BF60" s="102"/>
      <c r="BG60" s="102"/>
      <c r="BH60" s="112"/>
      <c r="BI60" s="112"/>
      <c r="BJ60" s="102"/>
      <c r="BK60" s="102"/>
      <c r="BL60" s="102"/>
      <c r="BM60" s="102"/>
      <c r="BN60" s="102"/>
      <c r="BO60" s="102"/>
      <c r="BP60" s="102"/>
      <c r="BQ60" s="102"/>
      <c r="BR60" s="75" t="str">
        <f>IF(HLOOKUP(BR$14,集計用!$4:$9998,マスター!$C60,FALSE)="","",HLOOKUP(BR$14,集計用!$4:$9998,マスター!$C60,FALSE))</f>
        <v/>
      </c>
      <c r="BS60" s="75" t="str">
        <f>IF(HLOOKUP(BS$14,集計用!$4:$9998,マスター!$C60,FALSE)="","",HLOOKUP(BS$14,集計用!$4:$9998,マスター!$C60,FALSE))</f>
        <v/>
      </c>
      <c r="BT60" s="75" t="str">
        <f>IF(HLOOKUP(BT$14,集計用!$4:$9998,マスター!$C60,FALSE)="","",HLOOKUP(BT$14,集計用!$4:$9998,マスター!$C60,FALSE))</f>
        <v/>
      </c>
      <c r="BU60" s="75" t="str">
        <f>IF(HLOOKUP(BU$14,集計用!$4:$9998,マスター!$C60,FALSE)="","",HLOOKUP(BU$14,集計用!$4:$9998,マスター!$C60,FALSE))</f>
        <v/>
      </c>
      <c r="BV60" s="75" t="str">
        <f>集計用!O53&amp;集計用!Q53&amp;集計用!S53</f>
        <v/>
      </c>
      <c r="BW60" s="75" t="str">
        <f>IF(HLOOKUP(BW$14,集計用!$4:$9998,マスター!$C60,FALSE)="","",HLOOKUP(BW$14,集計用!$4:$9998,マスター!$C60,FALSE))</f>
        <v/>
      </c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1"/>
      <c r="CW60" s="101"/>
      <c r="CX60" s="101"/>
      <c r="CY60" s="101"/>
      <c r="CZ60" s="101"/>
      <c r="DA60" s="101"/>
      <c r="DB60" s="101"/>
      <c r="DC60" s="101"/>
      <c r="DD60" s="102"/>
      <c r="DE60" s="102"/>
      <c r="DF60" s="102"/>
      <c r="DG60" s="102"/>
      <c r="DH60" s="102"/>
      <c r="DI60" s="102"/>
    </row>
    <row r="61" spans="3:113" ht="13.5" customHeight="1">
      <c r="C61" s="145">
        <v>52</v>
      </c>
      <c r="D61" s="91"/>
      <c r="E61" s="101"/>
      <c r="F61" s="101"/>
      <c r="G61" s="101"/>
      <c r="H61" s="89" t="str">
        <f>IF(HLOOKUP(H$14,集計用!$4:$9998,マスター!$C61,FALSE)="","",HLOOKUP(H$14,集計用!$4:$9998,マスター!$C61,FALSE))</f>
        <v/>
      </c>
      <c r="I61" s="75" t="str">
        <f>IF(HLOOKUP(I$14,集計用!$4:$9998,マスター!$C61,FALSE)="","",HLOOKUP(I$14,集計用!$4:$9998,マスター!$C61,FALSE))</f>
        <v/>
      </c>
      <c r="J61" s="75" t="str">
        <f>IF(HLOOKUP(J$14,集計用!$4:$9998,マスター!$C61,FALSE)="","",HLOOKUP(J$14,集計用!$4:$9998,マスター!$C61,FALSE))</f>
        <v/>
      </c>
      <c r="K61" s="101"/>
      <c r="L61" s="101"/>
      <c r="M61" s="101"/>
      <c r="N61" s="101"/>
      <c r="O61" s="75" t="str">
        <f>IF(HLOOKUP(O$14,集計用!$4:$9998,マスター!$C61,FALSE)="","",HLOOKUP(O$14,集計用!$4:$9998,マスター!$C61,FALSE))</f>
        <v/>
      </c>
      <c r="P61" s="101"/>
      <c r="Q61" s="101"/>
      <c r="R61" s="89" t="str">
        <f>IF(HLOOKUP(R$14,集計用!$4:$9998,マスター!$C61,FALSE)="","",HLOOKUP(R$14,集計用!$4:$9998,マスター!$C61,FALSE))</f>
        <v/>
      </c>
      <c r="S61" s="89" t="str">
        <f>IF(HLOOKUP(S$14,集計用!$4:$9998,マスター!$C61,FALSE)="","",HLOOKUP(S$14,集計用!$4:$9998,マスター!$C61,FALSE))</f>
        <v/>
      </c>
      <c r="T61" s="75" t="str">
        <f>IF(HLOOKUP(T$14,集計用!$4:$9998,マスター!$C61,FALSE)="","",HLOOKUP(T$14,集計用!$4:$9998,マスター!$C61,FALSE))</f>
        <v/>
      </c>
      <c r="U61" s="101"/>
      <c r="V61" s="101"/>
      <c r="W61" s="91"/>
      <c r="X61" s="101"/>
      <c r="Y61" s="101"/>
      <c r="Z61" s="75" t="str">
        <f>IF(HLOOKUP(Z$14,集計用!$4:$9998,マスター!$C61,FALSE)="","",HLOOKUP(Z$14,集計用!$4:$9998,マスター!$C61,FALSE))</f>
        <v/>
      </c>
      <c r="AA61" s="101"/>
      <c r="AB61" s="101"/>
      <c r="AC61" s="101"/>
      <c r="AD61" s="101"/>
      <c r="AE61" s="101"/>
      <c r="AF61" s="91"/>
      <c r="AG61" s="75" t="str">
        <f>IF(HLOOKUP(AG$14,集計用!$4:$9998,マスター!$C61,FALSE)="","",HLOOKUP(AG$14,集計用!$4:$9998,マスター!$C61,FALSE))</f>
        <v/>
      </c>
      <c r="AH61" s="75" t="str">
        <f>IF(HLOOKUP(AH$14,集計用!$4:$9998,マスター!$C61,FALSE)="","",HLOOKUP(AH$14,集計用!$4:$9998,マスター!$C61,FALSE))</f>
        <v/>
      </c>
      <c r="AI61" s="75" t="str">
        <f>IF(HLOOKUP(AI$14,集計用!$4:$9998,マスター!$C61,FALSE)="","",HLOOKUP(AI$14,集計用!$4:$9998,マスター!$C61,FALSE))</f>
        <v/>
      </c>
      <c r="AJ61" s="101"/>
      <c r="AK61" s="101"/>
      <c r="AL61" s="101"/>
      <c r="AM61" s="101"/>
      <c r="AN61" s="75" t="str">
        <f>IFERROR(集計用!N54&amp;集計用!P54&amp;集計用!R54,"")</f>
        <v/>
      </c>
      <c r="AO61" s="75" t="str">
        <f>IF(HLOOKUP(AO$14,集計用!$4:$9998,マスター!$C61,FALSE)="","",HLOOKUP(AO$14,集計用!$4:$9998,マスター!$C61,FALSE))</f>
        <v/>
      </c>
      <c r="AP61" s="89" t="str">
        <f>集計用!AN54&amp;集計用!AO54&amp;集計用!AP54&amp;集計用!AQ54&amp;集計用!AR54&amp;集計用!AS54</f>
        <v/>
      </c>
      <c r="AQ61" s="75" t="str">
        <f>IF(HLOOKUP(AQ$14,集計用!$4:$9998,マスター!$C61,FALSE)="","",HLOOKUP(AQ$14,集計用!$4:$9998,マスター!$C61,FALSE))</f>
        <v/>
      </c>
      <c r="AR61" s="75" t="str">
        <f>IF(HLOOKUP(AR$14,集計用!$4:$9998,マスター!$C61,FALSE)="","",HLOOKUP(AR$14,集計用!$4:$9998,マスター!$C61,FALSE))</f>
        <v/>
      </c>
      <c r="AS61" s="75" t="str">
        <f>IF(HLOOKUP(AS$14,集計用!$4:$9998,マスター!$C61,FALSE)="","",HLOOKUP(AS$14,集計用!$4:$9998,マスター!$C61,FALSE))</f>
        <v/>
      </c>
      <c r="AT61" s="75" t="str">
        <f>IF(HLOOKUP(AT$14,集計用!$4:$9998,マスター!$C61,FALSE)="","",HLOOKUP(AT$14,集計用!$4:$9998,マスター!$C61,FALSE))</f>
        <v/>
      </c>
      <c r="AU61" s="101"/>
      <c r="AV61" s="101"/>
      <c r="AW61" s="101"/>
      <c r="AX61" s="75" t="str">
        <f>IF(HLOOKUP(AX$14,集計用!$4:$9998,マスター!$C61,FALSE)="","",HLOOKUP(AX$14,集計用!$4:$9998,マスター!$C61,FALSE))</f>
        <v/>
      </c>
      <c r="AY61" s="75" t="str">
        <f>IF(HLOOKUP(AY$14,集計用!$4:$9998,マスター!$C61,FALSE)="","",HLOOKUP(AY$14,集計用!$4:$9998,マスター!$C61,FALSE))</f>
        <v/>
      </c>
      <c r="AZ61" s="102"/>
      <c r="BA61" s="102"/>
      <c r="BB61" s="102"/>
      <c r="BC61" s="102"/>
      <c r="BD61" s="102"/>
      <c r="BE61" s="102"/>
      <c r="BF61" s="102"/>
      <c r="BG61" s="102"/>
      <c r="BH61" s="112"/>
      <c r="BI61" s="112"/>
      <c r="BJ61" s="102"/>
      <c r="BK61" s="102"/>
      <c r="BL61" s="102"/>
      <c r="BM61" s="102"/>
      <c r="BN61" s="102"/>
      <c r="BO61" s="102"/>
      <c r="BP61" s="102"/>
      <c r="BQ61" s="102"/>
      <c r="BR61" s="75" t="str">
        <f>IF(HLOOKUP(BR$14,集計用!$4:$9998,マスター!$C61,FALSE)="","",HLOOKUP(BR$14,集計用!$4:$9998,マスター!$C61,FALSE))</f>
        <v/>
      </c>
      <c r="BS61" s="75" t="str">
        <f>IF(HLOOKUP(BS$14,集計用!$4:$9998,マスター!$C61,FALSE)="","",HLOOKUP(BS$14,集計用!$4:$9998,マスター!$C61,FALSE))</f>
        <v/>
      </c>
      <c r="BT61" s="75" t="str">
        <f>IF(HLOOKUP(BT$14,集計用!$4:$9998,マスター!$C61,FALSE)="","",HLOOKUP(BT$14,集計用!$4:$9998,マスター!$C61,FALSE))</f>
        <v/>
      </c>
      <c r="BU61" s="75" t="str">
        <f>IF(HLOOKUP(BU$14,集計用!$4:$9998,マスター!$C61,FALSE)="","",HLOOKUP(BU$14,集計用!$4:$9998,マスター!$C61,FALSE))</f>
        <v/>
      </c>
      <c r="BV61" s="75" t="str">
        <f>集計用!O54&amp;集計用!Q54&amp;集計用!S54</f>
        <v/>
      </c>
      <c r="BW61" s="75" t="str">
        <f>IF(HLOOKUP(BW$14,集計用!$4:$9998,マスター!$C61,FALSE)="","",HLOOKUP(BW$14,集計用!$4:$9998,マスター!$C61,FALSE))</f>
        <v/>
      </c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1"/>
      <c r="CW61" s="101"/>
      <c r="CX61" s="101"/>
      <c r="CY61" s="101"/>
      <c r="CZ61" s="101"/>
      <c r="DA61" s="101"/>
      <c r="DB61" s="101"/>
      <c r="DC61" s="101"/>
      <c r="DD61" s="102"/>
      <c r="DE61" s="102"/>
      <c r="DF61" s="102"/>
      <c r="DG61" s="102"/>
      <c r="DH61" s="102"/>
      <c r="DI61" s="102"/>
    </row>
    <row r="62" spans="3:113" ht="13.5" customHeight="1">
      <c r="C62" s="145">
        <v>53</v>
      </c>
      <c r="D62" s="91"/>
      <c r="E62" s="101"/>
      <c r="F62" s="101"/>
      <c r="G62" s="101"/>
      <c r="H62" s="89" t="str">
        <f>IF(HLOOKUP(H$14,集計用!$4:$9998,マスター!$C62,FALSE)="","",HLOOKUP(H$14,集計用!$4:$9998,マスター!$C62,FALSE))</f>
        <v/>
      </c>
      <c r="I62" s="75" t="str">
        <f>IF(HLOOKUP(I$14,集計用!$4:$9998,マスター!$C62,FALSE)="","",HLOOKUP(I$14,集計用!$4:$9998,マスター!$C62,FALSE))</f>
        <v/>
      </c>
      <c r="J62" s="75" t="str">
        <f>IF(HLOOKUP(J$14,集計用!$4:$9998,マスター!$C62,FALSE)="","",HLOOKUP(J$14,集計用!$4:$9998,マスター!$C62,FALSE))</f>
        <v/>
      </c>
      <c r="K62" s="101"/>
      <c r="L62" s="101"/>
      <c r="M62" s="101"/>
      <c r="N62" s="101"/>
      <c r="O62" s="75" t="str">
        <f>IF(HLOOKUP(O$14,集計用!$4:$9998,マスター!$C62,FALSE)="","",HLOOKUP(O$14,集計用!$4:$9998,マスター!$C62,FALSE))</f>
        <v/>
      </c>
      <c r="P62" s="101"/>
      <c r="Q62" s="101"/>
      <c r="R62" s="89" t="str">
        <f>IF(HLOOKUP(R$14,集計用!$4:$9998,マスター!$C62,FALSE)="","",HLOOKUP(R$14,集計用!$4:$9998,マスター!$C62,FALSE))</f>
        <v/>
      </c>
      <c r="S62" s="89" t="str">
        <f>IF(HLOOKUP(S$14,集計用!$4:$9998,マスター!$C62,FALSE)="","",HLOOKUP(S$14,集計用!$4:$9998,マスター!$C62,FALSE))</f>
        <v/>
      </c>
      <c r="T62" s="75" t="str">
        <f>IF(HLOOKUP(T$14,集計用!$4:$9998,マスター!$C62,FALSE)="","",HLOOKUP(T$14,集計用!$4:$9998,マスター!$C62,FALSE))</f>
        <v/>
      </c>
      <c r="U62" s="101"/>
      <c r="V62" s="101"/>
      <c r="W62" s="91"/>
      <c r="X62" s="101"/>
      <c r="Y62" s="101"/>
      <c r="Z62" s="75" t="str">
        <f>IF(HLOOKUP(Z$14,集計用!$4:$9998,マスター!$C62,FALSE)="","",HLOOKUP(Z$14,集計用!$4:$9998,マスター!$C62,FALSE))</f>
        <v/>
      </c>
      <c r="AA62" s="101"/>
      <c r="AB62" s="101"/>
      <c r="AC62" s="101"/>
      <c r="AD62" s="101"/>
      <c r="AE62" s="101"/>
      <c r="AF62" s="91"/>
      <c r="AG62" s="75" t="str">
        <f>IF(HLOOKUP(AG$14,集計用!$4:$9998,マスター!$C62,FALSE)="","",HLOOKUP(AG$14,集計用!$4:$9998,マスター!$C62,FALSE))</f>
        <v/>
      </c>
      <c r="AH62" s="75" t="str">
        <f>IF(HLOOKUP(AH$14,集計用!$4:$9998,マスター!$C62,FALSE)="","",HLOOKUP(AH$14,集計用!$4:$9998,マスター!$C62,FALSE))</f>
        <v/>
      </c>
      <c r="AI62" s="75" t="str">
        <f>IF(HLOOKUP(AI$14,集計用!$4:$9998,マスター!$C62,FALSE)="","",HLOOKUP(AI$14,集計用!$4:$9998,マスター!$C62,FALSE))</f>
        <v/>
      </c>
      <c r="AJ62" s="101"/>
      <c r="AK62" s="101"/>
      <c r="AL62" s="101"/>
      <c r="AM62" s="101"/>
      <c r="AN62" s="75" t="str">
        <f>IFERROR(集計用!N55&amp;集計用!P55&amp;集計用!R55,"")</f>
        <v/>
      </c>
      <c r="AO62" s="75" t="str">
        <f>IF(HLOOKUP(AO$14,集計用!$4:$9998,マスター!$C62,FALSE)="","",HLOOKUP(AO$14,集計用!$4:$9998,マスター!$C62,FALSE))</f>
        <v/>
      </c>
      <c r="AP62" s="89" t="str">
        <f>集計用!AN55&amp;集計用!AO55&amp;集計用!AP55&amp;集計用!AQ55&amp;集計用!AR55&amp;集計用!AS55</f>
        <v/>
      </c>
      <c r="AQ62" s="75" t="str">
        <f>IF(HLOOKUP(AQ$14,集計用!$4:$9998,マスター!$C62,FALSE)="","",HLOOKUP(AQ$14,集計用!$4:$9998,マスター!$C62,FALSE))</f>
        <v/>
      </c>
      <c r="AR62" s="75" t="str">
        <f>IF(HLOOKUP(AR$14,集計用!$4:$9998,マスター!$C62,FALSE)="","",HLOOKUP(AR$14,集計用!$4:$9998,マスター!$C62,FALSE))</f>
        <v/>
      </c>
      <c r="AS62" s="75" t="str">
        <f>IF(HLOOKUP(AS$14,集計用!$4:$9998,マスター!$C62,FALSE)="","",HLOOKUP(AS$14,集計用!$4:$9998,マスター!$C62,FALSE))</f>
        <v/>
      </c>
      <c r="AT62" s="75" t="str">
        <f>IF(HLOOKUP(AT$14,集計用!$4:$9998,マスター!$C62,FALSE)="","",HLOOKUP(AT$14,集計用!$4:$9998,マスター!$C62,FALSE))</f>
        <v/>
      </c>
      <c r="AU62" s="101"/>
      <c r="AV62" s="101"/>
      <c r="AW62" s="101"/>
      <c r="AX62" s="75" t="str">
        <f>IF(HLOOKUP(AX$14,集計用!$4:$9998,マスター!$C62,FALSE)="","",HLOOKUP(AX$14,集計用!$4:$9998,マスター!$C62,FALSE))</f>
        <v/>
      </c>
      <c r="AY62" s="75" t="str">
        <f>IF(HLOOKUP(AY$14,集計用!$4:$9998,マスター!$C62,FALSE)="","",HLOOKUP(AY$14,集計用!$4:$9998,マスター!$C62,FALSE))</f>
        <v/>
      </c>
      <c r="AZ62" s="102"/>
      <c r="BA62" s="102"/>
      <c r="BB62" s="102"/>
      <c r="BC62" s="102"/>
      <c r="BD62" s="102"/>
      <c r="BE62" s="102"/>
      <c r="BF62" s="102"/>
      <c r="BG62" s="102"/>
      <c r="BH62" s="112"/>
      <c r="BI62" s="112"/>
      <c r="BJ62" s="102"/>
      <c r="BK62" s="102"/>
      <c r="BL62" s="102"/>
      <c r="BM62" s="102"/>
      <c r="BN62" s="102"/>
      <c r="BO62" s="102"/>
      <c r="BP62" s="102"/>
      <c r="BQ62" s="102"/>
      <c r="BR62" s="75" t="str">
        <f>IF(HLOOKUP(BR$14,集計用!$4:$9998,マスター!$C62,FALSE)="","",HLOOKUP(BR$14,集計用!$4:$9998,マスター!$C62,FALSE))</f>
        <v/>
      </c>
      <c r="BS62" s="75" t="str">
        <f>IF(HLOOKUP(BS$14,集計用!$4:$9998,マスター!$C62,FALSE)="","",HLOOKUP(BS$14,集計用!$4:$9998,マスター!$C62,FALSE))</f>
        <v/>
      </c>
      <c r="BT62" s="75" t="str">
        <f>IF(HLOOKUP(BT$14,集計用!$4:$9998,マスター!$C62,FALSE)="","",HLOOKUP(BT$14,集計用!$4:$9998,マスター!$C62,FALSE))</f>
        <v/>
      </c>
      <c r="BU62" s="75" t="str">
        <f>IF(HLOOKUP(BU$14,集計用!$4:$9998,マスター!$C62,FALSE)="","",HLOOKUP(BU$14,集計用!$4:$9998,マスター!$C62,FALSE))</f>
        <v/>
      </c>
      <c r="BV62" s="75" t="str">
        <f>集計用!O55&amp;集計用!Q55&amp;集計用!S55</f>
        <v/>
      </c>
      <c r="BW62" s="75" t="str">
        <f>IF(HLOOKUP(BW$14,集計用!$4:$9998,マスター!$C62,FALSE)="","",HLOOKUP(BW$14,集計用!$4:$9998,マスター!$C62,FALSE))</f>
        <v/>
      </c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1"/>
      <c r="CW62" s="101"/>
      <c r="CX62" s="101"/>
      <c r="CY62" s="101"/>
      <c r="CZ62" s="101"/>
      <c r="DA62" s="101"/>
      <c r="DB62" s="101"/>
      <c r="DC62" s="101"/>
      <c r="DD62" s="102"/>
      <c r="DE62" s="102"/>
      <c r="DF62" s="102"/>
      <c r="DG62" s="102"/>
      <c r="DH62" s="102"/>
      <c r="DI62" s="102"/>
    </row>
    <row r="63" spans="3:113" ht="13.5" customHeight="1">
      <c r="C63" s="145">
        <v>54</v>
      </c>
      <c r="D63" s="91"/>
      <c r="E63" s="101"/>
      <c r="F63" s="101"/>
      <c r="G63" s="101"/>
      <c r="H63" s="89" t="str">
        <f>IF(HLOOKUP(H$14,集計用!$4:$9998,マスター!$C63,FALSE)="","",HLOOKUP(H$14,集計用!$4:$9998,マスター!$C63,FALSE))</f>
        <v/>
      </c>
      <c r="I63" s="75" t="str">
        <f>IF(HLOOKUP(I$14,集計用!$4:$9998,マスター!$C63,FALSE)="","",HLOOKUP(I$14,集計用!$4:$9998,マスター!$C63,FALSE))</f>
        <v/>
      </c>
      <c r="J63" s="75" t="str">
        <f>IF(HLOOKUP(J$14,集計用!$4:$9998,マスター!$C63,FALSE)="","",HLOOKUP(J$14,集計用!$4:$9998,マスター!$C63,FALSE))</f>
        <v/>
      </c>
      <c r="K63" s="101"/>
      <c r="L63" s="101"/>
      <c r="M63" s="101"/>
      <c r="N63" s="101"/>
      <c r="O63" s="75" t="str">
        <f>IF(HLOOKUP(O$14,集計用!$4:$9998,マスター!$C63,FALSE)="","",HLOOKUP(O$14,集計用!$4:$9998,マスター!$C63,FALSE))</f>
        <v/>
      </c>
      <c r="P63" s="101"/>
      <c r="Q63" s="101"/>
      <c r="R63" s="89" t="str">
        <f>IF(HLOOKUP(R$14,集計用!$4:$9998,マスター!$C63,FALSE)="","",HLOOKUP(R$14,集計用!$4:$9998,マスター!$C63,FALSE))</f>
        <v/>
      </c>
      <c r="S63" s="89" t="str">
        <f>IF(HLOOKUP(S$14,集計用!$4:$9998,マスター!$C63,FALSE)="","",HLOOKUP(S$14,集計用!$4:$9998,マスター!$C63,FALSE))</f>
        <v/>
      </c>
      <c r="T63" s="75" t="str">
        <f>IF(HLOOKUP(T$14,集計用!$4:$9998,マスター!$C63,FALSE)="","",HLOOKUP(T$14,集計用!$4:$9998,マスター!$C63,FALSE))</f>
        <v/>
      </c>
      <c r="U63" s="101"/>
      <c r="V63" s="101"/>
      <c r="W63" s="91"/>
      <c r="X63" s="101"/>
      <c r="Y63" s="101"/>
      <c r="Z63" s="75" t="str">
        <f>IF(HLOOKUP(Z$14,集計用!$4:$9998,マスター!$C63,FALSE)="","",HLOOKUP(Z$14,集計用!$4:$9998,マスター!$C63,FALSE))</f>
        <v/>
      </c>
      <c r="AA63" s="101"/>
      <c r="AB63" s="101"/>
      <c r="AC63" s="101"/>
      <c r="AD63" s="101"/>
      <c r="AE63" s="101"/>
      <c r="AF63" s="91"/>
      <c r="AG63" s="75" t="str">
        <f>IF(HLOOKUP(AG$14,集計用!$4:$9998,マスター!$C63,FALSE)="","",HLOOKUP(AG$14,集計用!$4:$9998,マスター!$C63,FALSE))</f>
        <v/>
      </c>
      <c r="AH63" s="75" t="str">
        <f>IF(HLOOKUP(AH$14,集計用!$4:$9998,マスター!$C63,FALSE)="","",HLOOKUP(AH$14,集計用!$4:$9998,マスター!$C63,FALSE))</f>
        <v/>
      </c>
      <c r="AI63" s="75" t="str">
        <f>IF(HLOOKUP(AI$14,集計用!$4:$9998,マスター!$C63,FALSE)="","",HLOOKUP(AI$14,集計用!$4:$9998,マスター!$C63,FALSE))</f>
        <v/>
      </c>
      <c r="AJ63" s="101"/>
      <c r="AK63" s="101"/>
      <c r="AL63" s="101"/>
      <c r="AM63" s="101"/>
      <c r="AN63" s="75" t="str">
        <f>IFERROR(集計用!N56&amp;集計用!P56&amp;集計用!R56,"")</f>
        <v/>
      </c>
      <c r="AO63" s="75" t="str">
        <f>IF(HLOOKUP(AO$14,集計用!$4:$9998,マスター!$C63,FALSE)="","",HLOOKUP(AO$14,集計用!$4:$9998,マスター!$C63,FALSE))</f>
        <v/>
      </c>
      <c r="AP63" s="89" t="str">
        <f>集計用!AN56&amp;集計用!AO56&amp;集計用!AP56&amp;集計用!AQ56&amp;集計用!AR56&amp;集計用!AS56</f>
        <v/>
      </c>
      <c r="AQ63" s="75" t="str">
        <f>IF(HLOOKUP(AQ$14,集計用!$4:$9998,マスター!$C63,FALSE)="","",HLOOKUP(AQ$14,集計用!$4:$9998,マスター!$C63,FALSE))</f>
        <v/>
      </c>
      <c r="AR63" s="75" t="str">
        <f>IF(HLOOKUP(AR$14,集計用!$4:$9998,マスター!$C63,FALSE)="","",HLOOKUP(AR$14,集計用!$4:$9998,マスター!$C63,FALSE))</f>
        <v/>
      </c>
      <c r="AS63" s="75" t="str">
        <f>IF(HLOOKUP(AS$14,集計用!$4:$9998,マスター!$C63,FALSE)="","",HLOOKUP(AS$14,集計用!$4:$9998,マスター!$C63,FALSE))</f>
        <v/>
      </c>
      <c r="AT63" s="75" t="str">
        <f>IF(HLOOKUP(AT$14,集計用!$4:$9998,マスター!$C63,FALSE)="","",HLOOKUP(AT$14,集計用!$4:$9998,マスター!$C63,FALSE))</f>
        <v/>
      </c>
      <c r="AU63" s="101"/>
      <c r="AV63" s="101"/>
      <c r="AW63" s="101"/>
      <c r="AX63" s="75" t="str">
        <f>IF(HLOOKUP(AX$14,集計用!$4:$9998,マスター!$C63,FALSE)="","",HLOOKUP(AX$14,集計用!$4:$9998,マスター!$C63,FALSE))</f>
        <v/>
      </c>
      <c r="AY63" s="75" t="str">
        <f>IF(HLOOKUP(AY$14,集計用!$4:$9998,マスター!$C63,FALSE)="","",HLOOKUP(AY$14,集計用!$4:$9998,マスター!$C63,FALSE))</f>
        <v/>
      </c>
      <c r="AZ63" s="102"/>
      <c r="BA63" s="102"/>
      <c r="BB63" s="102"/>
      <c r="BC63" s="102"/>
      <c r="BD63" s="102"/>
      <c r="BE63" s="102"/>
      <c r="BF63" s="102"/>
      <c r="BG63" s="102"/>
      <c r="BH63" s="112"/>
      <c r="BI63" s="112"/>
      <c r="BJ63" s="102"/>
      <c r="BK63" s="102"/>
      <c r="BL63" s="102"/>
      <c r="BM63" s="102"/>
      <c r="BN63" s="102"/>
      <c r="BO63" s="102"/>
      <c r="BP63" s="102"/>
      <c r="BQ63" s="102"/>
      <c r="BR63" s="75" t="str">
        <f>IF(HLOOKUP(BR$14,集計用!$4:$9998,マスター!$C63,FALSE)="","",HLOOKUP(BR$14,集計用!$4:$9998,マスター!$C63,FALSE))</f>
        <v/>
      </c>
      <c r="BS63" s="75" t="str">
        <f>IF(HLOOKUP(BS$14,集計用!$4:$9998,マスター!$C63,FALSE)="","",HLOOKUP(BS$14,集計用!$4:$9998,マスター!$C63,FALSE))</f>
        <v/>
      </c>
      <c r="BT63" s="75" t="str">
        <f>IF(HLOOKUP(BT$14,集計用!$4:$9998,マスター!$C63,FALSE)="","",HLOOKUP(BT$14,集計用!$4:$9998,マスター!$C63,FALSE))</f>
        <v/>
      </c>
      <c r="BU63" s="75" t="str">
        <f>IF(HLOOKUP(BU$14,集計用!$4:$9998,マスター!$C63,FALSE)="","",HLOOKUP(BU$14,集計用!$4:$9998,マスター!$C63,FALSE))</f>
        <v/>
      </c>
      <c r="BV63" s="75" t="str">
        <f>集計用!O56&amp;集計用!Q56&amp;集計用!S56</f>
        <v/>
      </c>
      <c r="BW63" s="75" t="str">
        <f>IF(HLOOKUP(BW$14,集計用!$4:$9998,マスター!$C63,FALSE)="","",HLOOKUP(BW$14,集計用!$4:$9998,マスター!$C63,FALSE))</f>
        <v/>
      </c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1"/>
      <c r="CW63" s="101"/>
      <c r="CX63" s="101"/>
      <c r="CY63" s="101"/>
      <c r="CZ63" s="101"/>
      <c r="DA63" s="101"/>
      <c r="DB63" s="101"/>
      <c r="DC63" s="101"/>
      <c r="DD63" s="102"/>
      <c r="DE63" s="102"/>
      <c r="DF63" s="102"/>
      <c r="DG63" s="102"/>
      <c r="DH63" s="102"/>
      <c r="DI63" s="102"/>
    </row>
    <row r="64" spans="3:113" ht="13.5" customHeight="1">
      <c r="C64" s="145">
        <v>55</v>
      </c>
      <c r="D64" s="91"/>
      <c r="E64" s="101"/>
      <c r="F64" s="101"/>
      <c r="G64" s="101"/>
      <c r="H64" s="89" t="str">
        <f>IF(HLOOKUP(H$14,集計用!$4:$9998,マスター!$C64,FALSE)="","",HLOOKUP(H$14,集計用!$4:$9998,マスター!$C64,FALSE))</f>
        <v/>
      </c>
      <c r="I64" s="75" t="str">
        <f>IF(HLOOKUP(I$14,集計用!$4:$9998,マスター!$C64,FALSE)="","",HLOOKUP(I$14,集計用!$4:$9998,マスター!$C64,FALSE))</f>
        <v/>
      </c>
      <c r="J64" s="75" t="str">
        <f>IF(HLOOKUP(J$14,集計用!$4:$9998,マスター!$C64,FALSE)="","",HLOOKUP(J$14,集計用!$4:$9998,マスター!$C64,FALSE))</f>
        <v/>
      </c>
      <c r="K64" s="101"/>
      <c r="L64" s="101"/>
      <c r="M64" s="101"/>
      <c r="N64" s="101"/>
      <c r="O64" s="75" t="str">
        <f>IF(HLOOKUP(O$14,集計用!$4:$9998,マスター!$C64,FALSE)="","",HLOOKUP(O$14,集計用!$4:$9998,マスター!$C64,FALSE))</f>
        <v/>
      </c>
      <c r="P64" s="101"/>
      <c r="Q64" s="101"/>
      <c r="R64" s="89" t="str">
        <f>IF(HLOOKUP(R$14,集計用!$4:$9998,マスター!$C64,FALSE)="","",HLOOKUP(R$14,集計用!$4:$9998,マスター!$C64,FALSE))</f>
        <v/>
      </c>
      <c r="S64" s="89" t="str">
        <f>IF(HLOOKUP(S$14,集計用!$4:$9998,マスター!$C64,FALSE)="","",HLOOKUP(S$14,集計用!$4:$9998,マスター!$C64,FALSE))</f>
        <v/>
      </c>
      <c r="T64" s="75" t="str">
        <f>IF(HLOOKUP(T$14,集計用!$4:$9998,マスター!$C64,FALSE)="","",HLOOKUP(T$14,集計用!$4:$9998,マスター!$C64,FALSE))</f>
        <v/>
      </c>
      <c r="U64" s="101"/>
      <c r="V64" s="101"/>
      <c r="W64" s="91"/>
      <c r="X64" s="101"/>
      <c r="Y64" s="101"/>
      <c r="Z64" s="75" t="str">
        <f>IF(HLOOKUP(Z$14,集計用!$4:$9998,マスター!$C64,FALSE)="","",HLOOKUP(Z$14,集計用!$4:$9998,マスター!$C64,FALSE))</f>
        <v/>
      </c>
      <c r="AA64" s="101"/>
      <c r="AB64" s="101"/>
      <c r="AC64" s="101"/>
      <c r="AD64" s="101"/>
      <c r="AE64" s="101"/>
      <c r="AF64" s="91"/>
      <c r="AG64" s="75" t="str">
        <f>IF(HLOOKUP(AG$14,集計用!$4:$9998,マスター!$C64,FALSE)="","",HLOOKUP(AG$14,集計用!$4:$9998,マスター!$C64,FALSE))</f>
        <v/>
      </c>
      <c r="AH64" s="75" t="str">
        <f>IF(HLOOKUP(AH$14,集計用!$4:$9998,マスター!$C64,FALSE)="","",HLOOKUP(AH$14,集計用!$4:$9998,マスター!$C64,FALSE))</f>
        <v/>
      </c>
      <c r="AI64" s="75" t="str">
        <f>IF(HLOOKUP(AI$14,集計用!$4:$9998,マスター!$C64,FALSE)="","",HLOOKUP(AI$14,集計用!$4:$9998,マスター!$C64,FALSE))</f>
        <v/>
      </c>
      <c r="AJ64" s="101"/>
      <c r="AK64" s="101"/>
      <c r="AL64" s="101"/>
      <c r="AM64" s="101"/>
      <c r="AN64" s="75" t="str">
        <f>IFERROR(集計用!N57&amp;集計用!P57&amp;集計用!R57,"")</f>
        <v/>
      </c>
      <c r="AO64" s="75" t="str">
        <f>IF(HLOOKUP(AO$14,集計用!$4:$9998,マスター!$C64,FALSE)="","",HLOOKUP(AO$14,集計用!$4:$9998,マスター!$C64,FALSE))</f>
        <v/>
      </c>
      <c r="AP64" s="89" t="str">
        <f>集計用!AN57&amp;集計用!AO57&amp;集計用!AP57&amp;集計用!AQ57&amp;集計用!AR57&amp;集計用!AS57</f>
        <v/>
      </c>
      <c r="AQ64" s="75" t="str">
        <f>IF(HLOOKUP(AQ$14,集計用!$4:$9998,マスター!$C64,FALSE)="","",HLOOKUP(AQ$14,集計用!$4:$9998,マスター!$C64,FALSE))</f>
        <v/>
      </c>
      <c r="AR64" s="75" t="str">
        <f>IF(HLOOKUP(AR$14,集計用!$4:$9998,マスター!$C64,FALSE)="","",HLOOKUP(AR$14,集計用!$4:$9998,マスター!$C64,FALSE))</f>
        <v/>
      </c>
      <c r="AS64" s="75" t="str">
        <f>IF(HLOOKUP(AS$14,集計用!$4:$9998,マスター!$C64,FALSE)="","",HLOOKUP(AS$14,集計用!$4:$9998,マスター!$C64,FALSE))</f>
        <v/>
      </c>
      <c r="AT64" s="75" t="str">
        <f>IF(HLOOKUP(AT$14,集計用!$4:$9998,マスター!$C64,FALSE)="","",HLOOKUP(AT$14,集計用!$4:$9998,マスター!$C64,FALSE))</f>
        <v/>
      </c>
      <c r="AU64" s="101"/>
      <c r="AV64" s="101"/>
      <c r="AW64" s="101"/>
      <c r="AX64" s="75" t="str">
        <f>IF(HLOOKUP(AX$14,集計用!$4:$9998,マスター!$C64,FALSE)="","",HLOOKUP(AX$14,集計用!$4:$9998,マスター!$C64,FALSE))</f>
        <v/>
      </c>
      <c r="AY64" s="75" t="str">
        <f>IF(HLOOKUP(AY$14,集計用!$4:$9998,マスター!$C64,FALSE)="","",HLOOKUP(AY$14,集計用!$4:$9998,マスター!$C64,FALSE))</f>
        <v/>
      </c>
      <c r="AZ64" s="102"/>
      <c r="BA64" s="102"/>
      <c r="BB64" s="102"/>
      <c r="BC64" s="102"/>
      <c r="BD64" s="102"/>
      <c r="BE64" s="102"/>
      <c r="BF64" s="102"/>
      <c r="BG64" s="102"/>
      <c r="BH64" s="112"/>
      <c r="BI64" s="112"/>
      <c r="BJ64" s="102"/>
      <c r="BK64" s="102"/>
      <c r="BL64" s="102"/>
      <c r="BM64" s="102"/>
      <c r="BN64" s="102"/>
      <c r="BO64" s="102"/>
      <c r="BP64" s="102"/>
      <c r="BQ64" s="102"/>
      <c r="BR64" s="75" t="str">
        <f>IF(HLOOKUP(BR$14,集計用!$4:$9998,マスター!$C64,FALSE)="","",HLOOKUP(BR$14,集計用!$4:$9998,マスター!$C64,FALSE))</f>
        <v/>
      </c>
      <c r="BS64" s="75" t="str">
        <f>IF(HLOOKUP(BS$14,集計用!$4:$9998,マスター!$C64,FALSE)="","",HLOOKUP(BS$14,集計用!$4:$9998,マスター!$C64,FALSE))</f>
        <v/>
      </c>
      <c r="BT64" s="75" t="str">
        <f>IF(HLOOKUP(BT$14,集計用!$4:$9998,マスター!$C64,FALSE)="","",HLOOKUP(BT$14,集計用!$4:$9998,マスター!$C64,FALSE))</f>
        <v/>
      </c>
      <c r="BU64" s="75" t="str">
        <f>IF(HLOOKUP(BU$14,集計用!$4:$9998,マスター!$C64,FALSE)="","",HLOOKUP(BU$14,集計用!$4:$9998,マスター!$C64,FALSE))</f>
        <v/>
      </c>
      <c r="BV64" s="75" t="str">
        <f>集計用!O57&amp;集計用!Q57&amp;集計用!S57</f>
        <v/>
      </c>
      <c r="BW64" s="75" t="str">
        <f>IF(HLOOKUP(BW$14,集計用!$4:$9998,マスター!$C64,FALSE)="","",HLOOKUP(BW$14,集計用!$4:$9998,マスター!$C64,FALSE))</f>
        <v/>
      </c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1"/>
      <c r="CW64" s="101"/>
      <c r="CX64" s="101"/>
      <c r="CY64" s="101"/>
      <c r="CZ64" s="101"/>
      <c r="DA64" s="101"/>
      <c r="DB64" s="101"/>
      <c r="DC64" s="101"/>
      <c r="DD64" s="102"/>
      <c r="DE64" s="102"/>
      <c r="DF64" s="102"/>
      <c r="DG64" s="102"/>
      <c r="DH64" s="102"/>
      <c r="DI64" s="102"/>
    </row>
    <row r="65" spans="3:113" ht="13.5" customHeight="1">
      <c r="C65" s="145">
        <v>56</v>
      </c>
      <c r="D65" s="91"/>
      <c r="E65" s="101"/>
      <c r="F65" s="101"/>
      <c r="G65" s="101"/>
      <c r="H65" s="89" t="str">
        <f>IF(HLOOKUP(H$14,集計用!$4:$9998,マスター!$C65,FALSE)="","",HLOOKUP(H$14,集計用!$4:$9998,マスター!$C65,FALSE))</f>
        <v/>
      </c>
      <c r="I65" s="75" t="str">
        <f>IF(HLOOKUP(I$14,集計用!$4:$9998,マスター!$C65,FALSE)="","",HLOOKUP(I$14,集計用!$4:$9998,マスター!$C65,FALSE))</f>
        <v/>
      </c>
      <c r="J65" s="75" t="str">
        <f>IF(HLOOKUP(J$14,集計用!$4:$9998,マスター!$C65,FALSE)="","",HLOOKUP(J$14,集計用!$4:$9998,マスター!$C65,FALSE))</f>
        <v/>
      </c>
      <c r="K65" s="101"/>
      <c r="L65" s="101"/>
      <c r="M65" s="101"/>
      <c r="N65" s="101"/>
      <c r="O65" s="75" t="str">
        <f>IF(HLOOKUP(O$14,集計用!$4:$9998,マスター!$C65,FALSE)="","",HLOOKUP(O$14,集計用!$4:$9998,マスター!$C65,FALSE))</f>
        <v/>
      </c>
      <c r="P65" s="101"/>
      <c r="Q65" s="101"/>
      <c r="R65" s="89" t="str">
        <f>IF(HLOOKUP(R$14,集計用!$4:$9998,マスター!$C65,FALSE)="","",HLOOKUP(R$14,集計用!$4:$9998,マスター!$C65,FALSE))</f>
        <v/>
      </c>
      <c r="S65" s="89" t="str">
        <f>IF(HLOOKUP(S$14,集計用!$4:$9998,マスター!$C65,FALSE)="","",HLOOKUP(S$14,集計用!$4:$9998,マスター!$C65,FALSE))</f>
        <v/>
      </c>
      <c r="T65" s="75" t="str">
        <f>IF(HLOOKUP(T$14,集計用!$4:$9998,マスター!$C65,FALSE)="","",HLOOKUP(T$14,集計用!$4:$9998,マスター!$C65,FALSE))</f>
        <v/>
      </c>
      <c r="U65" s="101"/>
      <c r="V65" s="101"/>
      <c r="W65" s="91"/>
      <c r="X65" s="101"/>
      <c r="Y65" s="101"/>
      <c r="Z65" s="75" t="str">
        <f>IF(HLOOKUP(Z$14,集計用!$4:$9998,マスター!$C65,FALSE)="","",HLOOKUP(Z$14,集計用!$4:$9998,マスター!$C65,FALSE))</f>
        <v/>
      </c>
      <c r="AA65" s="101"/>
      <c r="AB65" s="101"/>
      <c r="AC65" s="101"/>
      <c r="AD65" s="101"/>
      <c r="AE65" s="101"/>
      <c r="AF65" s="91"/>
      <c r="AG65" s="75" t="str">
        <f>IF(HLOOKUP(AG$14,集計用!$4:$9998,マスター!$C65,FALSE)="","",HLOOKUP(AG$14,集計用!$4:$9998,マスター!$C65,FALSE))</f>
        <v/>
      </c>
      <c r="AH65" s="75" t="str">
        <f>IF(HLOOKUP(AH$14,集計用!$4:$9998,マスター!$C65,FALSE)="","",HLOOKUP(AH$14,集計用!$4:$9998,マスター!$C65,FALSE))</f>
        <v/>
      </c>
      <c r="AI65" s="75" t="str">
        <f>IF(HLOOKUP(AI$14,集計用!$4:$9998,マスター!$C65,FALSE)="","",HLOOKUP(AI$14,集計用!$4:$9998,マスター!$C65,FALSE))</f>
        <v/>
      </c>
      <c r="AJ65" s="101"/>
      <c r="AK65" s="101"/>
      <c r="AL65" s="101"/>
      <c r="AM65" s="101"/>
      <c r="AN65" s="75" t="str">
        <f>IFERROR(集計用!N58&amp;集計用!P58&amp;集計用!R58,"")</f>
        <v/>
      </c>
      <c r="AO65" s="75" t="str">
        <f>IF(HLOOKUP(AO$14,集計用!$4:$9998,マスター!$C65,FALSE)="","",HLOOKUP(AO$14,集計用!$4:$9998,マスター!$C65,FALSE))</f>
        <v/>
      </c>
      <c r="AP65" s="89" t="str">
        <f>集計用!AN58&amp;集計用!AO58&amp;集計用!AP58&amp;集計用!AQ58&amp;集計用!AR58&amp;集計用!AS58</f>
        <v/>
      </c>
      <c r="AQ65" s="75" t="str">
        <f>IF(HLOOKUP(AQ$14,集計用!$4:$9998,マスター!$C65,FALSE)="","",HLOOKUP(AQ$14,集計用!$4:$9998,マスター!$C65,FALSE))</f>
        <v/>
      </c>
      <c r="AR65" s="75" t="str">
        <f>IF(HLOOKUP(AR$14,集計用!$4:$9998,マスター!$C65,FALSE)="","",HLOOKUP(AR$14,集計用!$4:$9998,マスター!$C65,FALSE))</f>
        <v/>
      </c>
      <c r="AS65" s="75" t="str">
        <f>IF(HLOOKUP(AS$14,集計用!$4:$9998,マスター!$C65,FALSE)="","",HLOOKUP(AS$14,集計用!$4:$9998,マスター!$C65,FALSE))</f>
        <v/>
      </c>
      <c r="AT65" s="75" t="str">
        <f>IF(HLOOKUP(AT$14,集計用!$4:$9998,マスター!$C65,FALSE)="","",HLOOKUP(AT$14,集計用!$4:$9998,マスター!$C65,FALSE))</f>
        <v/>
      </c>
      <c r="AU65" s="101"/>
      <c r="AV65" s="101"/>
      <c r="AW65" s="101"/>
      <c r="AX65" s="75" t="str">
        <f>IF(HLOOKUP(AX$14,集計用!$4:$9998,マスター!$C65,FALSE)="","",HLOOKUP(AX$14,集計用!$4:$9998,マスター!$C65,FALSE))</f>
        <v/>
      </c>
      <c r="AY65" s="75" t="str">
        <f>IF(HLOOKUP(AY$14,集計用!$4:$9998,マスター!$C65,FALSE)="","",HLOOKUP(AY$14,集計用!$4:$9998,マスター!$C65,FALSE))</f>
        <v/>
      </c>
      <c r="AZ65" s="102"/>
      <c r="BA65" s="102"/>
      <c r="BB65" s="102"/>
      <c r="BC65" s="102"/>
      <c r="BD65" s="102"/>
      <c r="BE65" s="102"/>
      <c r="BF65" s="102"/>
      <c r="BG65" s="102"/>
      <c r="BH65" s="112"/>
      <c r="BI65" s="112"/>
      <c r="BJ65" s="102"/>
      <c r="BK65" s="102"/>
      <c r="BL65" s="102"/>
      <c r="BM65" s="102"/>
      <c r="BN65" s="102"/>
      <c r="BO65" s="102"/>
      <c r="BP65" s="102"/>
      <c r="BQ65" s="102"/>
      <c r="BR65" s="75" t="str">
        <f>IF(HLOOKUP(BR$14,集計用!$4:$9998,マスター!$C65,FALSE)="","",HLOOKUP(BR$14,集計用!$4:$9998,マスター!$C65,FALSE))</f>
        <v/>
      </c>
      <c r="BS65" s="75" t="str">
        <f>IF(HLOOKUP(BS$14,集計用!$4:$9998,マスター!$C65,FALSE)="","",HLOOKUP(BS$14,集計用!$4:$9998,マスター!$C65,FALSE))</f>
        <v/>
      </c>
      <c r="BT65" s="75" t="str">
        <f>IF(HLOOKUP(BT$14,集計用!$4:$9998,マスター!$C65,FALSE)="","",HLOOKUP(BT$14,集計用!$4:$9998,マスター!$C65,FALSE))</f>
        <v/>
      </c>
      <c r="BU65" s="75" t="str">
        <f>IF(HLOOKUP(BU$14,集計用!$4:$9998,マスター!$C65,FALSE)="","",HLOOKUP(BU$14,集計用!$4:$9998,マスター!$C65,FALSE))</f>
        <v/>
      </c>
      <c r="BV65" s="75" t="str">
        <f>集計用!O58&amp;集計用!Q58&amp;集計用!S58</f>
        <v/>
      </c>
      <c r="BW65" s="75" t="str">
        <f>IF(HLOOKUP(BW$14,集計用!$4:$9998,マスター!$C65,FALSE)="","",HLOOKUP(BW$14,集計用!$4:$9998,マスター!$C65,FALSE))</f>
        <v/>
      </c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1"/>
      <c r="CW65" s="101"/>
      <c r="CX65" s="101"/>
      <c r="CY65" s="101"/>
      <c r="CZ65" s="101"/>
      <c r="DA65" s="101"/>
      <c r="DB65" s="101"/>
      <c r="DC65" s="101"/>
      <c r="DD65" s="102"/>
      <c r="DE65" s="102"/>
      <c r="DF65" s="102"/>
      <c r="DG65" s="102"/>
      <c r="DH65" s="102"/>
      <c r="DI65" s="102"/>
    </row>
    <row r="66" spans="3:113" ht="13.5" customHeight="1">
      <c r="C66" s="145">
        <v>57</v>
      </c>
      <c r="D66" s="91"/>
      <c r="E66" s="101"/>
      <c r="F66" s="101"/>
      <c r="G66" s="101"/>
      <c r="H66" s="89" t="str">
        <f>IF(HLOOKUP(H$14,集計用!$4:$9998,マスター!$C66,FALSE)="","",HLOOKUP(H$14,集計用!$4:$9998,マスター!$C66,FALSE))</f>
        <v/>
      </c>
      <c r="I66" s="75" t="str">
        <f>IF(HLOOKUP(I$14,集計用!$4:$9998,マスター!$C66,FALSE)="","",HLOOKUP(I$14,集計用!$4:$9998,マスター!$C66,FALSE))</f>
        <v/>
      </c>
      <c r="J66" s="75" t="str">
        <f>IF(HLOOKUP(J$14,集計用!$4:$9998,マスター!$C66,FALSE)="","",HLOOKUP(J$14,集計用!$4:$9998,マスター!$C66,FALSE))</f>
        <v/>
      </c>
      <c r="K66" s="101"/>
      <c r="L66" s="101"/>
      <c r="M66" s="101"/>
      <c r="N66" s="101"/>
      <c r="O66" s="75" t="str">
        <f>IF(HLOOKUP(O$14,集計用!$4:$9998,マスター!$C66,FALSE)="","",HLOOKUP(O$14,集計用!$4:$9998,マスター!$C66,FALSE))</f>
        <v/>
      </c>
      <c r="P66" s="101"/>
      <c r="Q66" s="101"/>
      <c r="R66" s="89" t="str">
        <f>IF(HLOOKUP(R$14,集計用!$4:$9998,マスター!$C66,FALSE)="","",HLOOKUP(R$14,集計用!$4:$9998,マスター!$C66,FALSE))</f>
        <v/>
      </c>
      <c r="S66" s="89" t="str">
        <f>IF(HLOOKUP(S$14,集計用!$4:$9998,マスター!$C66,FALSE)="","",HLOOKUP(S$14,集計用!$4:$9998,マスター!$C66,FALSE))</f>
        <v/>
      </c>
      <c r="T66" s="75" t="str">
        <f>IF(HLOOKUP(T$14,集計用!$4:$9998,マスター!$C66,FALSE)="","",HLOOKUP(T$14,集計用!$4:$9998,マスター!$C66,FALSE))</f>
        <v/>
      </c>
      <c r="U66" s="101"/>
      <c r="V66" s="101"/>
      <c r="W66" s="91"/>
      <c r="X66" s="101"/>
      <c r="Y66" s="101"/>
      <c r="Z66" s="75" t="str">
        <f>IF(HLOOKUP(Z$14,集計用!$4:$9998,マスター!$C66,FALSE)="","",HLOOKUP(Z$14,集計用!$4:$9998,マスター!$C66,FALSE))</f>
        <v/>
      </c>
      <c r="AA66" s="101"/>
      <c r="AB66" s="101"/>
      <c r="AC66" s="101"/>
      <c r="AD66" s="101"/>
      <c r="AE66" s="101"/>
      <c r="AF66" s="91"/>
      <c r="AG66" s="75" t="str">
        <f>IF(HLOOKUP(AG$14,集計用!$4:$9998,マスター!$C66,FALSE)="","",HLOOKUP(AG$14,集計用!$4:$9998,マスター!$C66,FALSE))</f>
        <v/>
      </c>
      <c r="AH66" s="75" t="str">
        <f>IF(HLOOKUP(AH$14,集計用!$4:$9998,マスター!$C66,FALSE)="","",HLOOKUP(AH$14,集計用!$4:$9998,マスター!$C66,FALSE))</f>
        <v/>
      </c>
      <c r="AI66" s="75" t="str">
        <f>IF(HLOOKUP(AI$14,集計用!$4:$9998,マスター!$C66,FALSE)="","",HLOOKUP(AI$14,集計用!$4:$9998,マスター!$C66,FALSE))</f>
        <v/>
      </c>
      <c r="AJ66" s="101"/>
      <c r="AK66" s="101"/>
      <c r="AL66" s="101"/>
      <c r="AM66" s="101"/>
      <c r="AN66" s="75" t="str">
        <f>IFERROR(集計用!N59&amp;集計用!P59&amp;集計用!R59,"")</f>
        <v/>
      </c>
      <c r="AO66" s="75" t="str">
        <f>IF(HLOOKUP(AO$14,集計用!$4:$9998,マスター!$C66,FALSE)="","",HLOOKUP(AO$14,集計用!$4:$9998,マスター!$C66,FALSE))</f>
        <v/>
      </c>
      <c r="AP66" s="89" t="str">
        <f>集計用!AN59&amp;集計用!AO59&amp;集計用!AP59&amp;集計用!AQ59&amp;集計用!AR59&amp;集計用!AS59</f>
        <v/>
      </c>
      <c r="AQ66" s="75" t="str">
        <f>IF(HLOOKUP(AQ$14,集計用!$4:$9998,マスター!$C66,FALSE)="","",HLOOKUP(AQ$14,集計用!$4:$9998,マスター!$C66,FALSE))</f>
        <v/>
      </c>
      <c r="AR66" s="75" t="str">
        <f>IF(HLOOKUP(AR$14,集計用!$4:$9998,マスター!$C66,FALSE)="","",HLOOKUP(AR$14,集計用!$4:$9998,マスター!$C66,FALSE))</f>
        <v/>
      </c>
      <c r="AS66" s="75" t="str">
        <f>IF(HLOOKUP(AS$14,集計用!$4:$9998,マスター!$C66,FALSE)="","",HLOOKUP(AS$14,集計用!$4:$9998,マスター!$C66,FALSE))</f>
        <v/>
      </c>
      <c r="AT66" s="75" t="str">
        <f>IF(HLOOKUP(AT$14,集計用!$4:$9998,マスター!$C66,FALSE)="","",HLOOKUP(AT$14,集計用!$4:$9998,マスター!$C66,FALSE))</f>
        <v/>
      </c>
      <c r="AU66" s="101"/>
      <c r="AV66" s="101"/>
      <c r="AW66" s="101"/>
      <c r="AX66" s="75" t="str">
        <f>IF(HLOOKUP(AX$14,集計用!$4:$9998,マスター!$C66,FALSE)="","",HLOOKUP(AX$14,集計用!$4:$9998,マスター!$C66,FALSE))</f>
        <v/>
      </c>
      <c r="AY66" s="75" t="str">
        <f>IF(HLOOKUP(AY$14,集計用!$4:$9998,マスター!$C66,FALSE)="","",HLOOKUP(AY$14,集計用!$4:$9998,マスター!$C66,FALSE))</f>
        <v/>
      </c>
      <c r="AZ66" s="102"/>
      <c r="BA66" s="102"/>
      <c r="BB66" s="102"/>
      <c r="BC66" s="102"/>
      <c r="BD66" s="102"/>
      <c r="BE66" s="102"/>
      <c r="BF66" s="102"/>
      <c r="BG66" s="102"/>
      <c r="BH66" s="112"/>
      <c r="BI66" s="112"/>
      <c r="BJ66" s="102"/>
      <c r="BK66" s="102"/>
      <c r="BL66" s="102"/>
      <c r="BM66" s="102"/>
      <c r="BN66" s="102"/>
      <c r="BO66" s="102"/>
      <c r="BP66" s="102"/>
      <c r="BQ66" s="102"/>
      <c r="BR66" s="75" t="str">
        <f>IF(HLOOKUP(BR$14,集計用!$4:$9998,マスター!$C66,FALSE)="","",HLOOKUP(BR$14,集計用!$4:$9998,マスター!$C66,FALSE))</f>
        <v/>
      </c>
      <c r="BS66" s="75" t="str">
        <f>IF(HLOOKUP(BS$14,集計用!$4:$9998,マスター!$C66,FALSE)="","",HLOOKUP(BS$14,集計用!$4:$9998,マスター!$C66,FALSE))</f>
        <v/>
      </c>
      <c r="BT66" s="75" t="str">
        <f>IF(HLOOKUP(BT$14,集計用!$4:$9998,マスター!$C66,FALSE)="","",HLOOKUP(BT$14,集計用!$4:$9998,マスター!$C66,FALSE))</f>
        <v/>
      </c>
      <c r="BU66" s="75" t="str">
        <f>IF(HLOOKUP(BU$14,集計用!$4:$9998,マスター!$C66,FALSE)="","",HLOOKUP(BU$14,集計用!$4:$9998,マスター!$C66,FALSE))</f>
        <v/>
      </c>
      <c r="BV66" s="75" t="str">
        <f>集計用!O59&amp;集計用!Q59&amp;集計用!S59</f>
        <v/>
      </c>
      <c r="BW66" s="75" t="str">
        <f>IF(HLOOKUP(BW$14,集計用!$4:$9998,マスター!$C66,FALSE)="","",HLOOKUP(BW$14,集計用!$4:$9998,マスター!$C66,FALSE))</f>
        <v/>
      </c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1"/>
      <c r="CW66" s="101"/>
      <c r="CX66" s="101"/>
      <c r="CY66" s="101"/>
      <c r="CZ66" s="101"/>
      <c r="DA66" s="101"/>
      <c r="DB66" s="101"/>
      <c r="DC66" s="101"/>
      <c r="DD66" s="102"/>
      <c r="DE66" s="102"/>
      <c r="DF66" s="102"/>
      <c r="DG66" s="102"/>
      <c r="DH66" s="102"/>
      <c r="DI66" s="102"/>
    </row>
    <row r="67" spans="3:113" ht="13.5" customHeight="1">
      <c r="C67" s="145">
        <v>58</v>
      </c>
      <c r="D67" s="91"/>
      <c r="E67" s="101"/>
      <c r="F67" s="101"/>
      <c r="G67" s="101"/>
      <c r="H67" s="89" t="str">
        <f>IF(HLOOKUP(H$14,集計用!$4:$9998,マスター!$C67,FALSE)="","",HLOOKUP(H$14,集計用!$4:$9998,マスター!$C67,FALSE))</f>
        <v/>
      </c>
      <c r="I67" s="75" t="str">
        <f>IF(HLOOKUP(I$14,集計用!$4:$9998,マスター!$C67,FALSE)="","",HLOOKUP(I$14,集計用!$4:$9998,マスター!$C67,FALSE))</f>
        <v/>
      </c>
      <c r="J67" s="75" t="str">
        <f>IF(HLOOKUP(J$14,集計用!$4:$9998,マスター!$C67,FALSE)="","",HLOOKUP(J$14,集計用!$4:$9998,マスター!$C67,FALSE))</f>
        <v/>
      </c>
      <c r="K67" s="101"/>
      <c r="L67" s="101"/>
      <c r="M67" s="101"/>
      <c r="N67" s="101"/>
      <c r="O67" s="75" t="str">
        <f>IF(HLOOKUP(O$14,集計用!$4:$9998,マスター!$C67,FALSE)="","",HLOOKUP(O$14,集計用!$4:$9998,マスター!$C67,FALSE))</f>
        <v/>
      </c>
      <c r="P67" s="101"/>
      <c r="Q67" s="101"/>
      <c r="R67" s="89" t="str">
        <f>IF(HLOOKUP(R$14,集計用!$4:$9998,マスター!$C67,FALSE)="","",HLOOKUP(R$14,集計用!$4:$9998,マスター!$C67,FALSE))</f>
        <v/>
      </c>
      <c r="S67" s="89" t="str">
        <f>IF(HLOOKUP(S$14,集計用!$4:$9998,マスター!$C67,FALSE)="","",HLOOKUP(S$14,集計用!$4:$9998,マスター!$C67,FALSE))</f>
        <v/>
      </c>
      <c r="T67" s="75" t="str">
        <f>IF(HLOOKUP(T$14,集計用!$4:$9998,マスター!$C67,FALSE)="","",HLOOKUP(T$14,集計用!$4:$9998,マスター!$C67,FALSE))</f>
        <v/>
      </c>
      <c r="U67" s="101"/>
      <c r="V67" s="101"/>
      <c r="W67" s="91"/>
      <c r="X67" s="101"/>
      <c r="Y67" s="101"/>
      <c r="Z67" s="75" t="str">
        <f>IF(HLOOKUP(Z$14,集計用!$4:$9998,マスター!$C67,FALSE)="","",HLOOKUP(Z$14,集計用!$4:$9998,マスター!$C67,FALSE))</f>
        <v/>
      </c>
      <c r="AA67" s="101"/>
      <c r="AB67" s="101"/>
      <c r="AC67" s="101"/>
      <c r="AD67" s="101"/>
      <c r="AE67" s="101"/>
      <c r="AF67" s="91"/>
      <c r="AG67" s="75" t="str">
        <f>IF(HLOOKUP(AG$14,集計用!$4:$9998,マスター!$C67,FALSE)="","",HLOOKUP(AG$14,集計用!$4:$9998,マスター!$C67,FALSE))</f>
        <v/>
      </c>
      <c r="AH67" s="75" t="str">
        <f>IF(HLOOKUP(AH$14,集計用!$4:$9998,マスター!$C67,FALSE)="","",HLOOKUP(AH$14,集計用!$4:$9998,マスター!$C67,FALSE))</f>
        <v/>
      </c>
      <c r="AI67" s="75" t="str">
        <f>IF(HLOOKUP(AI$14,集計用!$4:$9998,マスター!$C67,FALSE)="","",HLOOKUP(AI$14,集計用!$4:$9998,マスター!$C67,FALSE))</f>
        <v/>
      </c>
      <c r="AJ67" s="101"/>
      <c r="AK67" s="101"/>
      <c r="AL67" s="101"/>
      <c r="AM67" s="101"/>
      <c r="AN67" s="75" t="str">
        <f>IFERROR(集計用!N60&amp;集計用!P60&amp;集計用!R60,"")</f>
        <v/>
      </c>
      <c r="AO67" s="75" t="str">
        <f>IF(HLOOKUP(AO$14,集計用!$4:$9998,マスター!$C67,FALSE)="","",HLOOKUP(AO$14,集計用!$4:$9998,マスター!$C67,FALSE))</f>
        <v/>
      </c>
      <c r="AP67" s="89" t="str">
        <f>集計用!AN60&amp;集計用!AO60&amp;集計用!AP60&amp;集計用!AQ60&amp;集計用!AR60&amp;集計用!AS60</f>
        <v/>
      </c>
      <c r="AQ67" s="75" t="str">
        <f>IF(HLOOKUP(AQ$14,集計用!$4:$9998,マスター!$C67,FALSE)="","",HLOOKUP(AQ$14,集計用!$4:$9998,マスター!$C67,FALSE))</f>
        <v/>
      </c>
      <c r="AR67" s="75" t="str">
        <f>IF(HLOOKUP(AR$14,集計用!$4:$9998,マスター!$C67,FALSE)="","",HLOOKUP(AR$14,集計用!$4:$9998,マスター!$C67,FALSE))</f>
        <v/>
      </c>
      <c r="AS67" s="75" t="str">
        <f>IF(HLOOKUP(AS$14,集計用!$4:$9998,マスター!$C67,FALSE)="","",HLOOKUP(AS$14,集計用!$4:$9998,マスター!$C67,FALSE))</f>
        <v/>
      </c>
      <c r="AT67" s="75" t="str">
        <f>IF(HLOOKUP(AT$14,集計用!$4:$9998,マスター!$C67,FALSE)="","",HLOOKUP(AT$14,集計用!$4:$9998,マスター!$C67,FALSE))</f>
        <v/>
      </c>
      <c r="AU67" s="101"/>
      <c r="AV67" s="101"/>
      <c r="AW67" s="101"/>
      <c r="AX67" s="75" t="str">
        <f>IF(HLOOKUP(AX$14,集計用!$4:$9998,マスター!$C67,FALSE)="","",HLOOKUP(AX$14,集計用!$4:$9998,マスター!$C67,FALSE))</f>
        <v/>
      </c>
      <c r="AY67" s="75" t="str">
        <f>IF(HLOOKUP(AY$14,集計用!$4:$9998,マスター!$C67,FALSE)="","",HLOOKUP(AY$14,集計用!$4:$9998,マスター!$C67,FALSE))</f>
        <v/>
      </c>
      <c r="AZ67" s="102"/>
      <c r="BA67" s="102"/>
      <c r="BB67" s="102"/>
      <c r="BC67" s="102"/>
      <c r="BD67" s="102"/>
      <c r="BE67" s="102"/>
      <c r="BF67" s="102"/>
      <c r="BG67" s="102"/>
      <c r="BH67" s="112"/>
      <c r="BI67" s="112"/>
      <c r="BJ67" s="102"/>
      <c r="BK67" s="102"/>
      <c r="BL67" s="102"/>
      <c r="BM67" s="102"/>
      <c r="BN67" s="102"/>
      <c r="BO67" s="102"/>
      <c r="BP67" s="102"/>
      <c r="BQ67" s="102"/>
      <c r="BR67" s="75" t="str">
        <f>IF(HLOOKUP(BR$14,集計用!$4:$9998,マスター!$C67,FALSE)="","",HLOOKUP(BR$14,集計用!$4:$9998,マスター!$C67,FALSE))</f>
        <v/>
      </c>
      <c r="BS67" s="75" t="str">
        <f>IF(HLOOKUP(BS$14,集計用!$4:$9998,マスター!$C67,FALSE)="","",HLOOKUP(BS$14,集計用!$4:$9998,マスター!$C67,FALSE))</f>
        <v/>
      </c>
      <c r="BT67" s="75" t="str">
        <f>IF(HLOOKUP(BT$14,集計用!$4:$9998,マスター!$C67,FALSE)="","",HLOOKUP(BT$14,集計用!$4:$9998,マスター!$C67,FALSE))</f>
        <v/>
      </c>
      <c r="BU67" s="75" t="str">
        <f>IF(HLOOKUP(BU$14,集計用!$4:$9998,マスター!$C67,FALSE)="","",HLOOKUP(BU$14,集計用!$4:$9998,マスター!$C67,FALSE))</f>
        <v/>
      </c>
      <c r="BV67" s="75" t="str">
        <f>集計用!O60&amp;集計用!Q60&amp;集計用!S60</f>
        <v/>
      </c>
      <c r="BW67" s="75" t="str">
        <f>IF(HLOOKUP(BW$14,集計用!$4:$9998,マスター!$C67,FALSE)="","",HLOOKUP(BW$14,集計用!$4:$9998,マスター!$C67,FALSE))</f>
        <v/>
      </c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1"/>
      <c r="CW67" s="101"/>
      <c r="CX67" s="101"/>
      <c r="CY67" s="101"/>
      <c r="CZ67" s="101"/>
      <c r="DA67" s="101"/>
      <c r="DB67" s="101"/>
      <c r="DC67" s="101"/>
      <c r="DD67" s="102"/>
      <c r="DE67" s="102"/>
      <c r="DF67" s="102"/>
      <c r="DG67" s="102"/>
      <c r="DH67" s="102"/>
      <c r="DI67" s="102"/>
    </row>
    <row r="68" spans="3:113" ht="13.5" customHeight="1">
      <c r="C68" s="145">
        <v>59</v>
      </c>
      <c r="D68" s="91"/>
      <c r="E68" s="101"/>
      <c r="F68" s="101"/>
      <c r="G68" s="101"/>
      <c r="H68" s="89" t="str">
        <f>IF(HLOOKUP(H$14,集計用!$4:$9998,マスター!$C68,FALSE)="","",HLOOKUP(H$14,集計用!$4:$9998,マスター!$C68,FALSE))</f>
        <v/>
      </c>
      <c r="I68" s="75" t="str">
        <f>IF(HLOOKUP(I$14,集計用!$4:$9998,マスター!$C68,FALSE)="","",HLOOKUP(I$14,集計用!$4:$9998,マスター!$C68,FALSE))</f>
        <v/>
      </c>
      <c r="J68" s="75" t="str">
        <f>IF(HLOOKUP(J$14,集計用!$4:$9998,マスター!$C68,FALSE)="","",HLOOKUP(J$14,集計用!$4:$9998,マスター!$C68,FALSE))</f>
        <v/>
      </c>
      <c r="K68" s="101"/>
      <c r="L68" s="101"/>
      <c r="M68" s="101"/>
      <c r="N68" s="101"/>
      <c r="O68" s="75" t="str">
        <f>IF(HLOOKUP(O$14,集計用!$4:$9998,マスター!$C68,FALSE)="","",HLOOKUP(O$14,集計用!$4:$9998,マスター!$C68,FALSE))</f>
        <v/>
      </c>
      <c r="P68" s="101"/>
      <c r="Q68" s="101"/>
      <c r="R68" s="89" t="str">
        <f>IF(HLOOKUP(R$14,集計用!$4:$9998,マスター!$C68,FALSE)="","",HLOOKUP(R$14,集計用!$4:$9998,マスター!$C68,FALSE))</f>
        <v/>
      </c>
      <c r="S68" s="89" t="str">
        <f>IF(HLOOKUP(S$14,集計用!$4:$9998,マスター!$C68,FALSE)="","",HLOOKUP(S$14,集計用!$4:$9998,マスター!$C68,FALSE))</f>
        <v/>
      </c>
      <c r="T68" s="75" t="str">
        <f>IF(HLOOKUP(T$14,集計用!$4:$9998,マスター!$C68,FALSE)="","",HLOOKUP(T$14,集計用!$4:$9998,マスター!$C68,FALSE))</f>
        <v/>
      </c>
      <c r="U68" s="101"/>
      <c r="V68" s="101"/>
      <c r="W68" s="91"/>
      <c r="X68" s="101"/>
      <c r="Y68" s="101"/>
      <c r="Z68" s="75" t="str">
        <f>IF(HLOOKUP(Z$14,集計用!$4:$9998,マスター!$C68,FALSE)="","",HLOOKUP(Z$14,集計用!$4:$9998,マスター!$C68,FALSE))</f>
        <v/>
      </c>
      <c r="AA68" s="101"/>
      <c r="AB68" s="101"/>
      <c r="AC68" s="101"/>
      <c r="AD68" s="101"/>
      <c r="AE68" s="101"/>
      <c r="AF68" s="91"/>
      <c r="AG68" s="75" t="str">
        <f>IF(HLOOKUP(AG$14,集計用!$4:$9998,マスター!$C68,FALSE)="","",HLOOKUP(AG$14,集計用!$4:$9998,マスター!$C68,FALSE))</f>
        <v/>
      </c>
      <c r="AH68" s="75" t="str">
        <f>IF(HLOOKUP(AH$14,集計用!$4:$9998,マスター!$C68,FALSE)="","",HLOOKUP(AH$14,集計用!$4:$9998,マスター!$C68,FALSE))</f>
        <v/>
      </c>
      <c r="AI68" s="75" t="str">
        <f>IF(HLOOKUP(AI$14,集計用!$4:$9998,マスター!$C68,FALSE)="","",HLOOKUP(AI$14,集計用!$4:$9998,マスター!$C68,FALSE))</f>
        <v/>
      </c>
      <c r="AJ68" s="101"/>
      <c r="AK68" s="101"/>
      <c r="AL68" s="101"/>
      <c r="AM68" s="101"/>
      <c r="AN68" s="75" t="str">
        <f>IFERROR(集計用!N61&amp;集計用!P61&amp;集計用!R61,"")</f>
        <v/>
      </c>
      <c r="AO68" s="75" t="str">
        <f>IF(HLOOKUP(AO$14,集計用!$4:$9998,マスター!$C68,FALSE)="","",HLOOKUP(AO$14,集計用!$4:$9998,マスター!$C68,FALSE))</f>
        <v/>
      </c>
      <c r="AP68" s="89" t="str">
        <f>集計用!AN61&amp;集計用!AO61&amp;集計用!AP61&amp;集計用!AQ61&amp;集計用!AR61&amp;集計用!AS61</f>
        <v/>
      </c>
      <c r="AQ68" s="75" t="str">
        <f>IF(HLOOKUP(AQ$14,集計用!$4:$9998,マスター!$C68,FALSE)="","",HLOOKUP(AQ$14,集計用!$4:$9998,マスター!$C68,FALSE))</f>
        <v/>
      </c>
      <c r="AR68" s="75" t="str">
        <f>IF(HLOOKUP(AR$14,集計用!$4:$9998,マスター!$C68,FALSE)="","",HLOOKUP(AR$14,集計用!$4:$9998,マスター!$C68,FALSE))</f>
        <v/>
      </c>
      <c r="AS68" s="75" t="str">
        <f>IF(HLOOKUP(AS$14,集計用!$4:$9998,マスター!$C68,FALSE)="","",HLOOKUP(AS$14,集計用!$4:$9998,マスター!$C68,FALSE))</f>
        <v/>
      </c>
      <c r="AT68" s="75" t="str">
        <f>IF(HLOOKUP(AT$14,集計用!$4:$9998,マスター!$C68,FALSE)="","",HLOOKUP(AT$14,集計用!$4:$9998,マスター!$C68,FALSE))</f>
        <v/>
      </c>
      <c r="AU68" s="101"/>
      <c r="AV68" s="101"/>
      <c r="AW68" s="101"/>
      <c r="AX68" s="75" t="str">
        <f>IF(HLOOKUP(AX$14,集計用!$4:$9998,マスター!$C68,FALSE)="","",HLOOKUP(AX$14,集計用!$4:$9998,マスター!$C68,FALSE))</f>
        <v/>
      </c>
      <c r="AY68" s="75" t="str">
        <f>IF(HLOOKUP(AY$14,集計用!$4:$9998,マスター!$C68,FALSE)="","",HLOOKUP(AY$14,集計用!$4:$9998,マスター!$C68,FALSE))</f>
        <v/>
      </c>
      <c r="AZ68" s="102"/>
      <c r="BA68" s="102"/>
      <c r="BB68" s="102"/>
      <c r="BC68" s="102"/>
      <c r="BD68" s="102"/>
      <c r="BE68" s="102"/>
      <c r="BF68" s="102"/>
      <c r="BG68" s="102"/>
      <c r="BH68" s="112"/>
      <c r="BI68" s="112"/>
      <c r="BJ68" s="102"/>
      <c r="BK68" s="102"/>
      <c r="BL68" s="102"/>
      <c r="BM68" s="102"/>
      <c r="BN68" s="102"/>
      <c r="BO68" s="102"/>
      <c r="BP68" s="102"/>
      <c r="BQ68" s="102"/>
      <c r="BR68" s="75" t="str">
        <f>IF(HLOOKUP(BR$14,集計用!$4:$9998,マスター!$C68,FALSE)="","",HLOOKUP(BR$14,集計用!$4:$9998,マスター!$C68,FALSE))</f>
        <v/>
      </c>
      <c r="BS68" s="75" t="str">
        <f>IF(HLOOKUP(BS$14,集計用!$4:$9998,マスター!$C68,FALSE)="","",HLOOKUP(BS$14,集計用!$4:$9998,マスター!$C68,FALSE))</f>
        <v/>
      </c>
      <c r="BT68" s="75" t="str">
        <f>IF(HLOOKUP(BT$14,集計用!$4:$9998,マスター!$C68,FALSE)="","",HLOOKUP(BT$14,集計用!$4:$9998,マスター!$C68,FALSE))</f>
        <v/>
      </c>
      <c r="BU68" s="75" t="str">
        <f>IF(HLOOKUP(BU$14,集計用!$4:$9998,マスター!$C68,FALSE)="","",HLOOKUP(BU$14,集計用!$4:$9998,マスター!$C68,FALSE))</f>
        <v/>
      </c>
      <c r="BV68" s="75" t="str">
        <f>集計用!O61&amp;集計用!Q61&amp;集計用!S61</f>
        <v/>
      </c>
      <c r="BW68" s="75" t="str">
        <f>IF(HLOOKUP(BW$14,集計用!$4:$9998,マスター!$C68,FALSE)="","",HLOOKUP(BW$14,集計用!$4:$9998,マスター!$C68,FALSE))</f>
        <v/>
      </c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1"/>
      <c r="CW68" s="101"/>
      <c r="CX68" s="101"/>
      <c r="CY68" s="101"/>
      <c r="CZ68" s="101"/>
      <c r="DA68" s="101"/>
      <c r="DB68" s="101"/>
      <c r="DC68" s="101"/>
      <c r="DD68" s="102"/>
      <c r="DE68" s="102"/>
      <c r="DF68" s="102"/>
      <c r="DG68" s="102"/>
      <c r="DH68" s="102"/>
      <c r="DI68" s="102"/>
    </row>
    <row r="69" spans="3:113" ht="13.5" customHeight="1">
      <c r="C69" s="145">
        <v>60</v>
      </c>
      <c r="D69" s="91"/>
      <c r="E69" s="101"/>
      <c r="F69" s="101"/>
      <c r="G69" s="101"/>
      <c r="H69" s="89" t="str">
        <f>IF(HLOOKUP(H$14,集計用!$4:$9998,マスター!$C69,FALSE)="","",HLOOKUP(H$14,集計用!$4:$9998,マスター!$C69,FALSE))</f>
        <v/>
      </c>
      <c r="I69" s="75" t="str">
        <f>IF(HLOOKUP(I$14,集計用!$4:$9998,マスター!$C69,FALSE)="","",HLOOKUP(I$14,集計用!$4:$9998,マスター!$C69,FALSE))</f>
        <v/>
      </c>
      <c r="J69" s="75" t="str">
        <f>IF(HLOOKUP(J$14,集計用!$4:$9998,マスター!$C69,FALSE)="","",HLOOKUP(J$14,集計用!$4:$9998,マスター!$C69,FALSE))</f>
        <v/>
      </c>
      <c r="K69" s="101"/>
      <c r="L69" s="101"/>
      <c r="M69" s="101"/>
      <c r="N69" s="101"/>
      <c r="O69" s="75" t="str">
        <f>IF(HLOOKUP(O$14,集計用!$4:$9998,マスター!$C69,FALSE)="","",HLOOKUP(O$14,集計用!$4:$9998,マスター!$C69,FALSE))</f>
        <v/>
      </c>
      <c r="P69" s="101"/>
      <c r="Q69" s="101"/>
      <c r="R69" s="89" t="str">
        <f>IF(HLOOKUP(R$14,集計用!$4:$9998,マスター!$C69,FALSE)="","",HLOOKUP(R$14,集計用!$4:$9998,マスター!$C69,FALSE))</f>
        <v/>
      </c>
      <c r="S69" s="89" t="str">
        <f>IF(HLOOKUP(S$14,集計用!$4:$9998,マスター!$C69,FALSE)="","",HLOOKUP(S$14,集計用!$4:$9998,マスター!$C69,FALSE))</f>
        <v/>
      </c>
      <c r="T69" s="75" t="str">
        <f>IF(HLOOKUP(T$14,集計用!$4:$9998,マスター!$C69,FALSE)="","",HLOOKUP(T$14,集計用!$4:$9998,マスター!$C69,FALSE))</f>
        <v/>
      </c>
      <c r="U69" s="101"/>
      <c r="V69" s="101"/>
      <c r="W69" s="91"/>
      <c r="X69" s="101"/>
      <c r="Y69" s="101"/>
      <c r="Z69" s="75" t="str">
        <f>IF(HLOOKUP(Z$14,集計用!$4:$9998,マスター!$C69,FALSE)="","",HLOOKUP(Z$14,集計用!$4:$9998,マスター!$C69,FALSE))</f>
        <v/>
      </c>
      <c r="AA69" s="101"/>
      <c r="AB69" s="101"/>
      <c r="AC69" s="101"/>
      <c r="AD69" s="101"/>
      <c r="AE69" s="101"/>
      <c r="AF69" s="91"/>
      <c r="AG69" s="75" t="str">
        <f>IF(HLOOKUP(AG$14,集計用!$4:$9998,マスター!$C69,FALSE)="","",HLOOKUP(AG$14,集計用!$4:$9998,マスター!$C69,FALSE))</f>
        <v/>
      </c>
      <c r="AH69" s="75" t="str">
        <f>IF(HLOOKUP(AH$14,集計用!$4:$9998,マスター!$C69,FALSE)="","",HLOOKUP(AH$14,集計用!$4:$9998,マスター!$C69,FALSE))</f>
        <v/>
      </c>
      <c r="AI69" s="75" t="str">
        <f>IF(HLOOKUP(AI$14,集計用!$4:$9998,マスター!$C69,FALSE)="","",HLOOKUP(AI$14,集計用!$4:$9998,マスター!$C69,FALSE))</f>
        <v/>
      </c>
      <c r="AJ69" s="101"/>
      <c r="AK69" s="101"/>
      <c r="AL69" s="101"/>
      <c r="AM69" s="101"/>
      <c r="AN69" s="75" t="str">
        <f>IFERROR(集計用!N62&amp;集計用!P62&amp;集計用!R62,"")</f>
        <v/>
      </c>
      <c r="AO69" s="75" t="str">
        <f>IF(HLOOKUP(AO$14,集計用!$4:$9998,マスター!$C69,FALSE)="","",HLOOKUP(AO$14,集計用!$4:$9998,マスター!$C69,FALSE))</f>
        <v/>
      </c>
      <c r="AP69" s="89" t="str">
        <f>集計用!AN62&amp;集計用!AO62&amp;集計用!AP62&amp;集計用!AQ62&amp;集計用!AR62&amp;集計用!AS62</f>
        <v/>
      </c>
      <c r="AQ69" s="75" t="str">
        <f>IF(HLOOKUP(AQ$14,集計用!$4:$9998,マスター!$C69,FALSE)="","",HLOOKUP(AQ$14,集計用!$4:$9998,マスター!$C69,FALSE))</f>
        <v/>
      </c>
      <c r="AR69" s="75" t="str">
        <f>IF(HLOOKUP(AR$14,集計用!$4:$9998,マスター!$C69,FALSE)="","",HLOOKUP(AR$14,集計用!$4:$9998,マスター!$C69,FALSE))</f>
        <v/>
      </c>
      <c r="AS69" s="75" t="str">
        <f>IF(HLOOKUP(AS$14,集計用!$4:$9998,マスター!$C69,FALSE)="","",HLOOKUP(AS$14,集計用!$4:$9998,マスター!$C69,FALSE))</f>
        <v/>
      </c>
      <c r="AT69" s="75" t="str">
        <f>IF(HLOOKUP(AT$14,集計用!$4:$9998,マスター!$C69,FALSE)="","",HLOOKUP(AT$14,集計用!$4:$9998,マスター!$C69,FALSE))</f>
        <v/>
      </c>
      <c r="AU69" s="101"/>
      <c r="AV69" s="101"/>
      <c r="AW69" s="101"/>
      <c r="AX69" s="75" t="str">
        <f>IF(HLOOKUP(AX$14,集計用!$4:$9998,マスター!$C69,FALSE)="","",HLOOKUP(AX$14,集計用!$4:$9998,マスター!$C69,FALSE))</f>
        <v/>
      </c>
      <c r="AY69" s="75" t="str">
        <f>IF(HLOOKUP(AY$14,集計用!$4:$9998,マスター!$C69,FALSE)="","",HLOOKUP(AY$14,集計用!$4:$9998,マスター!$C69,FALSE))</f>
        <v/>
      </c>
      <c r="AZ69" s="102"/>
      <c r="BA69" s="102"/>
      <c r="BB69" s="102"/>
      <c r="BC69" s="102"/>
      <c r="BD69" s="102"/>
      <c r="BE69" s="102"/>
      <c r="BF69" s="102"/>
      <c r="BG69" s="102"/>
      <c r="BH69" s="112"/>
      <c r="BI69" s="112"/>
      <c r="BJ69" s="102"/>
      <c r="BK69" s="102"/>
      <c r="BL69" s="102"/>
      <c r="BM69" s="102"/>
      <c r="BN69" s="102"/>
      <c r="BO69" s="102"/>
      <c r="BP69" s="102"/>
      <c r="BQ69" s="102"/>
      <c r="BR69" s="75" t="str">
        <f>IF(HLOOKUP(BR$14,集計用!$4:$9998,マスター!$C69,FALSE)="","",HLOOKUP(BR$14,集計用!$4:$9998,マスター!$C69,FALSE))</f>
        <v/>
      </c>
      <c r="BS69" s="75" t="str">
        <f>IF(HLOOKUP(BS$14,集計用!$4:$9998,マスター!$C69,FALSE)="","",HLOOKUP(BS$14,集計用!$4:$9998,マスター!$C69,FALSE))</f>
        <v/>
      </c>
      <c r="BT69" s="75" t="str">
        <f>IF(HLOOKUP(BT$14,集計用!$4:$9998,マスター!$C69,FALSE)="","",HLOOKUP(BT$14,集計用!$4:$9998,マスター!$C69,FALSE))</f>
        <v/>
      </c>
      <c r="BU69" s="75" t="str">
        <f>IF(HLOOKUP(BU$14,集計用!$4:$9998,マスター!$C69,FALSE)="","",HLOOKUP(BU$14,集計用!$4:$9998,マスター!$C69,FALSE))</f>
        <v/>
      </c>
      <c r="BV69" s="75" t="str">
        <f>集計用!O62&amp;集計用!Q62&amp;集計用!S62</f>
        <v/>
      </c>
      <c r="BW69" s="75" t="str">
        <f>IF(HLOOKUP(BW$14,集計用!$4:$9998,マスター!$C69,FALSE)="","",HLOOKUP(BW$14,集計用!$4:$9998,マスター!$C69,FALSE))</f>
        <v/>
      </c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1"/>
      <c r="CW69" s="101"/>
      <c r="CX69" s="101"/>
      <c r="CY69" s="101"/>
      <c r="CZ69" s="101"/>
      <c r="DA69" s="101"/>
      <c r="DB69" s="101"/>
      <c r="DC69" s="101"/>
      <c r="DD69" s="102"/>
      <c r="DE69" s="102"/>
      <c r="DF69" s="102"/>
      <c r="DG69" s="102"/>
      <c r="DH69" s="102"/>
      <c r="DI69" s="102"/>
    </row>
    <row r="70" spans="3:113" ht="13.5" customHeight="1">
      <c r="C70" s="145">
        <v>61</v>
      </c>
      <c r="D70" s="91"/>
      <c r="E70" s="101"/>
      <c r="F70" s="101"/>
      <c r="G70" s="101"/>
      <c r="H70" s="89" t="str">
        <f>IF(HLOOKUP(H$14,集計用!$4:$9998,マスター!$C70,FALSE)="","",HLOOKUP(H$14,集計用!$4:$9998,マスター!$C70,FALSE))</f>
        <v/>
      </c>
      <c r="I70" s="75" t="str">
        <f>IF(HLOOKUP(I$14,集計用!$4:$9998,マスター!$C70,FALSE)="","",HLOOKUP(I$14,集計用!$4:$9998,マスター!$C70,FALSE))</f>
        <v/>
      </c>
      <c r="J70" s="75" t="str">
        <f>IF(HLOOKUP(J$14,集計用!$4:$9998,マスター!$C70,FALSE)="","",HLOOKUP(J$14,集計用!$4:$9998,マスター!$C70,FALSE))</f>
        <v/>
      </c>
      <c r="K70" s="101"/>
      <c r="L70" s="101"/>
      <c r="M70" s="101"/>
      <c r="N70" s="101"/>
      <c r="O70" s="75" t="str">
        <f>IF(HLOOKUP(O$14,集計用!$4:$9998,マスター!$C70,FALSE)="","",HLOOKUP(O$14,集計用!$4:$9998,マスター!$C70,FALSE))</f>
        <v/>
      </c>
      <c r="P70" s="101"/>
      <c r="Q70" s="101"/>
      <c r="R70" s="89" t="str">
        <f>IF(HLOOKUP(R$14,集計用!$4:$9998,マスター!$C70,FALSE)="","",HLOOKUP(R$14,集計用!$4:$9998,マスター!$C70,FALSE))</f>
        <v/>
      </c>
      <c r="S70" s="89" t="str">
        <f>IF(HLOOKUP(S$14,集計用!$4:$9998,マスター!$C70,FALSE)="","",HLOOKUP(S$14,集計用!$4:$9998,マスター!$C70,FALSE))</f>
        <v/>
      </c>
      <c r="T70" s="75" t="str">
        <f>IF(HLOOKUP(T$14,集計用!$4:$9998,マスター!$C70,FALSE)="","",HLOOKUP(T$14,集計用!$4:$9998,マスター!$C70,FALSE))</f>
        <v/>
      </c>
      <c r="U70" s="101"/>
      <c r="V70" s="101"/>
      <c r="W70" s="91"/>
      <c r="X70" s="101"/>
      <c r="Y70" s="101"/>
      <c r="Z70" s="75" t="str">
        <f>IF(HLOOKUP(Z$14,集計用!$4:$9998,マスター!$C70,FALSE)="","",HLOOKUP(Z$14,集計用!$4:$9998,マスター!$C70,FALSE))</f>
        <v/>
      </c>
      <c r="AA70" s="101"/>
      <c r="AB70" s="101"/>
      <c r="AC70" s="101"/>
      <c r="AD70" s="101"/>
      <c r="AE70" s="101"/>
      <c r="AF70" s="91"/>
      <c r="AG70" s="75" t="str">
        <f>IF(HLOOKUP(AG$14,集計用!$4:$9998,マスター!$C70,FALSE)="","",HLOOKUP(AG$14,集計用!$4:$9998,マスター!$C70,FALSE))</f>
        <v/>
      </c>
      <c r="AH70" s="75" t="str">
        <f>IF(HLOOKUP(AH$14,集計用!$4:$9998,マスター!$C70,FALSE)="","",HLOOKUP(AH$14,集計用!$4:$9998,マスター!$C70,FALSE))</f>
        <v/>
      </c>
      <c r="AI70" s="75" t="str">
        <f>IF(HLOOKUP(AI$14,集計用!$4:$9998,マスター!$C70,FALSE)="","",HLOOKUP(AI$14,集計用!$4:$9998,マスター!$C70,FALSE))</f>
        <v/>
      </c>
      <c r="AJ70" s="101"/>
      <c r="AK70" s="101"/>
      <c r="AL70" s="101"/>
      <c r="AM70" s="101"/>
      <c r="AN70" s="75" t="str">
        <f>IFERROR(集計用!N63&amp;集計用!P63&amp;集計用!R63,"")</f>
        <v/>
      </c>
      <c r="AO70" s="75" t="str">
        <f>IF(HLOOKUP(AO$14,集計用!$4:$9998,マスター!$C70,FALSE)="","",HLOOKUP(AO$14,集計用!$4:$9998,マスター!$C70,FALSE))</f>
        <v/>
      </c>
      <c r="AP70" s="89" t="str">
        <f>集計用!AN63&amp;集計用!AO63&amp;集計用!AP63&amp;集計用!AQ63&amp;集計用!AR63&amp;集計用!AS63</f>
        <v/>
      </c>
      <c r="AQ70" s="75" t="str">
        <f>IF(HLOOKUP(AQ$14,集計用!$4:$9998,マスター!$C70,FALSE)="","",HLOOKUP(AQ$14,集計用!$4:$9998,マスター!$C70,FALSE))</f>
        <v/>
      </c>
      <c r="AR70" s="75" t="str">
        <f>IF(HLOOKUP(AR$14,集計用!$4:$9998,マスター!$C70,FALSE)="","",HLOOKUP(AR$14,集計用!$4:$9998,マスター!$C70,FALSE))</f>
        <v/>
      </c>
      <c r="AS70" s="75" t="str">
        <f>IF(HLOOKUP(AS$14,集計用!$4:$9998,マスター!$C70,FALSE)="","",HLOOKUP(AS$14,集計用!$4:$9998,マスター!$C70,FALSE))</f>
        <v/>
      </c>
      <c r="AT70" s="75" t="str">
        <f>IF(HLOOKUP(AT$14,集計用!$4:$9998,マスター!$C70,FALSE)="","",HLOOKUP(AT$14,集計用!$4:$9998,マスター!$C70,FALSE))</f>
        <v/>
      </c>
      <c r="AU70" s="101"/>
      <c r="AV70" s="101"/>
      <c r="AW70" s="101"/>
      <c r="AX70" s="75" t="str">
        <f>IF(HLOOKUP(AX$14,集計用!$4:$9998,マスター!$C70,FALSE)="","",HLOOKUP(AX$14,集計用!$4:$9998,マスター!$C70,FALSE))</f>
        <v/>
      </c>
      <c r="AY70" s="75" t="str">
        <f>IF(HLOOKUP(AY$14,集計用!$4:$9998,マスター!$C70,FALSE)="","",HLOOKUP(AY$14,集計用!$4:$9998,マスター!$C70,FALSE))</f>
        <v/>
      </c>
      <c r="AZ70" s="102"/>
      <c r="BA70" s="102"/>
      <c r="BB70" s="102"/>
      <c r="BC70" s="102"/>
      <c r="BD70" s="102"/>
      <c r="BE70" s="102"/>
      <c r="BF70" s="102"/>
      <c r="BG70" s="102"/>
      <c r="BH70" s="112"/>
      <c r="BI70" s="112"/>
      <c r="BJ70" s="102"/>
      <c r="BK70" s="102"/>
      <c r="BL70" s="102"/>
      <c r="BM70" s="102"/>
      <c r="BN70" s="102"/>
      <c r="BO70" s="102"/>
      <c r="BP70" s="102"/>
      <c r="BQ70" s="102"/>
      <c r="BR70" s="75" t="str">
        <f>IF(HLOOKUP(BR$14,集計用!$4:$9998,マスター!$C70,FALSE)="","",HLOOKUP(BR$14,集計用!$4:$9998,マスター!$C70,FALSE))</f>
        <v/>
      </c>
      <c r="BS70" s="75" t="str">
        <f>IF(HLOOKUP(BS$14,集計用!$4:$9998,マスター!$C70,FALSE)="","",HLOOKUP(BS$14,集計用!$4:$9998,マスター!$C70,FALSE))</f>
        <v/>
      </c>
      <c r="BT70" s="75" t="str">
        <f>IF(HLOOKUP(BT$14,集計用!$4:$9998,マスター!$C70,FALSE)="","",HLOOKUP(BT$14,集計用!$4:$9998,マスター!$C70,FALSE))</f>
        <v/>
      </c>
      <c r="BU70" s="75" t="str">
        <f>IF(HLOOKUP(BU$14,集計用!$4:$9998,マスター!$C70,FALSE)="","",HLOOKUP(BU$14,集計用!$4:$9998,マスター!$C70,FALSE))</f>
        <v/>
      </c>
      <c r="BV70" s="75" t="str">
        <f>集計用!O63&amp;集計用!Q63&amp;集計用!S63</f>
        <v/>
      </c>
      <c r="BW70" s="75" t="str">
        <f>IF(HLOOKUP(BW$14,集計用!$4:$9998,マスター!$C70,FALSE)="","",HLOOKUP(BW$14,集計用!$4:$9998,マスター!$C70,FALSE))</f>
        <v/>
      </c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1"/>
      <c r="CW70" s="101"/>
      <c r="CX70" s="101"/>
      <c r="CY70" s="101"/>
      <c r="CZ70" s="101"/>
      <c r="DA70" s="101"/>
      <c r="DB70" s="101"/>
      <c r="DC70" s="101"/>
      <c r="DD70" s="102"/>
      <c r="DE70" s="102"/>
      <c r="DF70" s="102"/>
      <c r="DG70" s="102"/>
      <c r="DH70" s="102"/>
      <c r="DI70" s="102"/>
    </row>
    <row r="71" spans="3:113" ht="13.5" customHeight="1">
      <c r="C71" s="145">
        <v>62</v>
      </c>
      <c r="D71" s="91"/>
      <c r="E71" s="101"/>
      <c r="F71" s="101"/>
      <c r="G71" s="101"/>
      <c r="H71" s="89" t="str">
        <f>IF(HLOOKUP(H$14,集計用!$4:$9998,マスター!$C71,FALSE)="","",HLOOKUP(H$14,集計用!$4:$9998,マスター!$C71,FALSE))</f>
        <v/>
      </c>
      <c r="I71" s="75" t="str">
        <f>IF(HLOOKUP(I$14,集計用!$4:$9998,マスター!$C71,FALSE)="","",HLOOKUP(I$14,集計用!$4:$9998,マスター!$C71,FALSE))</f>
        <v/>
      </c>
      <c r="J71" s="75" t="str">
        <f>IF(HLOOKUP(J$14,集計用!$4:$9998,マスター!$C71,FALSE)="","",HLOOKUP(J$14,集計用!$4:$9998,マスター!$C71,FALSE))</f>
        <v/>
      </c>
      <c r="K71" s="101"/>
      <c r="L71" s="101"/>
      <c r="M71" s="101"/>
      <c r="N71" s="101"/>
      <c r="O71" s="75" t="str">
        <f>IF(HLOOKUP(O$14,集計用!$4:$9998,マスター!$C71,FALSE)="","",HLOOKUP(O$14,集計用!$4:$9998,マスター!$C71,FALSE))</f>
        <v/>
      </c>
      <c r="P71" s="101"/>
      <c r="Q71" s="101"/>
      <c r="R71" s="89" t="str">
        <f>IF(HLOOKUP(R$14,集計用!$4:$9998,マスター!$C71,FALSE)="","",HLOOKUP(R$14,集計用!$4:$9998,マスター!$C71,FALSE))</f>
        <v/>
      </c>
      <c r="S71" s="89" t="str">
        <f>IF(HLOOKUP(S$14,集計用!$4:$9998,マスター!$C71,FALSE)="","",HLOOKUP(S$14,集計用!$4:$9998,マスター!$C71,FALSE))</f>
        <v/>
      </c>
      <c r="T71" s="75" t="str">
        <f>IF(HLOOKUP(T$14,集計用!$4:$9998,マスター!$C71,FALSE)="","",HLOOKUP(T$14,集計用!$4:$9998,マスター!$C71,FALSE))</f>
        <v/>
      </c>
      <c r="U71" s="101"/>
      <c r="V71" s="101"/>
      <c r="W71" s="91"/>
      <c r="X71" s="101"/>
      <c r="Y71" s="101"/>
      <c r="Z71" s="75" t="str">
        <f>IF(HLOOKUP(Z$14,集計用!$4:$9998,マスター!$C71,FALSE)="","",HLOOKUP(Z$14,集計用!$4:$9998,マスター!$C71,FALSE))</f>
        <v/>
      </c>
      <c r="AA71" s="101"/>
      <c r="AB71" s="101"/>
      <c r="AC71" s="101"/>
      <c r="AD71" s="101"/>
      <c r="AE71" s="101"/>
      <c r="AF71" s="91"/>
      <c r="AG71" s="75" t="str">
        <f>IF(HLOOKUP(AG$14,集計用!$4:$9998,マスター!$C71,FALSE)="","",HLOOKUP(AG$14,集計用!$4:$9998,マスター!$C71,FALSE))</f>
        <v/>
      </c>
      <c r="AH71" s="75" t="str">
        <f>IF(HLOOKUP(AH$14,集計用!$4:$9998,マスター!$C71,FALSE)="","",HLOOKUP(AH$14,集計用!$4:$9998,マスター!$C71,FALSE))</f>
        <v/>
      </c>
      <c r="AI71" s="75" t="str">
        <f>IF(HLOOKUP(AI$14,集計用!$4:$9998,マスター!$C71,FALSE)="","",HLOOKUP(AI$14,集計用!$4:$9998,マスター!$C71,FALSE))</f>
        <v/>
      </c>
      <c r="AJ71" s="101"/>
      <c r="AK71" s="101"/>
      <c r="AL71" s="101"/>
      <c r="AM71" s="101"/>
      <c r="AN71" s="75" t="str">
        <f>IFERROR(集計用!N64&amp;集計用!P64&amp;集計用!R64,"")</f>
        <v/>
      </c>
      <c r="AO71" s="75" t="str">
        <f>IF(HLOOKUP(AO$14,集計用!$4:$9998,マスター!$C71,FALSE)="","",HLOOKUP(AO$14,集計用!$4:$9998,マスター!$C71,FALSE))</f>
        <v/>
      </c>
      <c r="AP71" s="89" t="str">
        <f>集計用!AN64&amp;集計用!AO64&amp;集計用!AP64&amp;集計用!AQ64&amp;集計用!AR64&amp;集計用!AS64</f>
        <v/>
      </c>
      <c r="AQ71" s="75" t="str">
        <f>IF(HLOOKUP(AQ$14,集計用!$4:$9998,マスター!$C71,FALSE)="","",HLOOKUP(AQ$14,集計用!$4:$9998,マスター!$C71,FALSE))</f>
        <v/>
      </c>
      <c r="AR71" s="75" t="str">
        <f>IF(HLOOKUP(AR$14,集計用!$4:$9998,マスター!$C71,FALSE)="","",HLOOKUP(AR$14,集計用!$4:$9998,マスター!$C71,FALSE))</f>
        <v/>
      </c>
      <c r="AS71" s="75" t="str">
        <f>IF(HLOOKUP(AS$14,集計用!$4:$9998,マスター!$C71,FALSE)="","",HLOOKUP(AS$14,集計用!$4:$9998,マスター!$C71,FALSE))</f>
        <v/>
      </c>
      <c r="AT71" s="75" t="str">
        <f>IF(HLOOKUP(AT$14,集計用!$4:$9998,マスター!$C71,FALSE)="","",HLOOKUP(AT$14,集計用!$4:$9998,マスター!$C71,FALSE))</f>
        <v/>
      </c>
      <c r="AU71" s="101"/>
      <c r="AV71" s="101"/>
      <c r="AW71" s="101"/>
      <c r="AX71" s="75" t="str">
        <f>IF(HLOOKUP(AX$14,集計用!$4:$9998,マスター!$C71,FALSE)="","",HLOOKUP(AX$14,集計用!$4:$9998,マスター!$C71,FALSE))</f>
        <v/>
      </c>
      <c r="AY71" s="75" t="str">
        <f>IF(HLOOKUP(AY$14,集計用!$4:$9998,マスター!$C71,FALSE)="","",HLOOKUP(AY$14,集計用!$4:$9998,マスター!$C71,FALSE))</f>
        <v/>
      </c>
      <c r="AZ71" s="102"/>
      <c r="BA71" s="102"/>
      <c r="BB71" s="102"/>
      <c r="BC71" s="102"/>
      <c r="BD71" s="102"/>
      <c r="BE71" s="102"/>
      <c r="BF71" s="102"/>
      <c r="BG71" s="102"/>
      <c r="BH71" s="112"/>
      <c r="BI71" s="112"/>
      <c r="BJ71" s="102"/>
      <c r="BK71" s="102"/>
      <c r="BL71" s="102"/>
      <c r="BM71" s="102"/>
      <c r="BN71" s="102"/>
      <c r="BO71" s="102"/>
      <c r="BP71" s="102"/>
      <c r="BQ71" s="102"/>
      <c r="BR71" s="75" t="str">
        <f>IF(HLOOKUP(BR$14,集計用!$4:$9998,マスター!$C71,FALSE)="","",HLOOKUP(BR$14,集計用!$4:$9998,マスター!$C71,FALSE))</f>
        <v/>
      </c>
      <c r="BS71" s="75" t="str">
        <f>IF(HLOOKUP(BS$14,集計用!$4:$9998,マスター!$C71,FALSE)="","",HLOOKUP(BS$14,集計用!$4:$9998,マスター!$C71,FALSE))</f>
        <v/>
      </c>
      <c r="BT71" s="75" t="str">
        <f>IF(HLOOKUP(BT$14,集計用!$4:$9998,マスター!$C71,FALSE)="","",HLOOKUP(BT$14,集計用!$4:$9998,マスター!$C71,FALSE))</f>
        <v/>
      </c>
      <c r="BU71" s="75" t="str">
        <f>IF(HLOOKUP(BU$14,集計用!$4:$9998,マスター!$C71,FALSE)="","",HLOOKUP(BU$14,集計用!$4:$9998,マスター!$C71,FALSE))</f>
        <v/>
      </c>
      <c r="BV71" s="75" t="str">
        <f>集計用!O64&amp;集計用!Q64&amp;集計用!S64</f>
        <v/>
      </c>
      <c r="BW71" s="75" t="str">
        <f>IF(HLOOKUP(BW$14,集計用!$4:$9998,マスター!$C71,FALSE)="","",HLOOKUP(BW$14,集計用!$4:$9998,マスター!$C71,FALSE))</f>
        <v/>
      </c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1"/>
      <c r="CW71" s="101"/>
      <c r="CX71" s="101"/>
      <c r="CY71" s="101"/>
      <c r="CZ71" s="101"/>
      <c r="DA71" s="101"/>
      <c r="DB71" s="101"/>
      <c r="DC71" s="101"/>
      <c r="DD71" s="102"/>
      <c r="DE71" s="102"/>
      <c r="DF71" s="102"/>
      <c r="DG71" s="102"/>
      <c r="DH71" s="102"/>
      <c r="DI71" s="102"/>
    </row>
    <row r="72" spans="3:113" ht="13.5" customHeight="1">
      <c r="C72" s="145">
        <v>63</v>
      </c>
      <c r="D72" s="91"/>
      <c r="E72" s="101"/>
      <c r="F72" s="101"/>
      <c r="G72" s="101"/>
      <c r="H72" s="89" t="str">
        <f>IF(HLOOKUP(H$14,集計用!$4:$9998,マスター!$C72,FALSE)="","",HLOOKUP(H$14,集計用!$4:$9998,マスター!$C72,FALSE))</f>
        <v/>
      </c>
      <c r="I72" s="75" t="str">
        <f>IF(HLOOKUP(I$14,集計用!$4:$9998,マスター!$C72,FALSE)="","",HLOOKUP(I$14,集計用!$4:$9998,マスター!$C72,FALSE))</f>
        <v/>
      </c>
      <c r="J72" s="75" t="str">
        <f>IF(HLOOKUP(J$14,集計用!$4:$9998,マスター!$C72,FALSE)="","",HLOOKUP(J$14,集計用!$4:$9998,マスター!$C72,FALSE))</f>
        <v/>
      </c>
      <c r="K72" s="101"/>
      <c r="L72" s="101"/>
      <c r="M72" s="101"/>
      <c r="N72" s="101"/>
      <c r="O72" s="75" t="str">
        <f>IF(HLOOKUP(O$14,集計用!$4:$9998,マスター!$C72,FALSE)="","",HLOOKUP(O$14,集計用!$4:$9998,マスター!$C72,FALSE))</f>
        <v/>
      </c>
      <c r="P72" s="101"/>
      <c r="Q72" s="101"/>
      <c r="R72" s="89" t="str">
        <f>IF(HLOOKUP(R$14,集計用!$4:$9998,マスター!$C72,FALSE)="","",HLOOKUP(R$14,集計用!$4:$9998,マスター!$C72,FALSE))</f>
        <v/>
      </c>
      <c r="S72" s="89" t="str">
        <f>IF(HLOOKUP(S$14,集計用!$4:$9998,マスター!$C72,FALSE)="","",HLOOKUP(S$14,集計用!$4:$9998,マスター!$C72,FALSE))</f>
        <v/>
      </c>
      <c r="T72" s="75" t="str">
        <f>IF(HLOOKUP(T$14,集計用!$4:$9998,マスター!$C72,FALSE)="","",HLOOKUP(T$14,集計用!$4:$9998,マスター!$C72,FALSE))</f>
        <v/>
      </c>
      <c r="U72" s="101"/>
      <c r="V72" s="101"/>
      <c r="W72" s="91"/>
      <c r="X72" s="101"/>
      <c r="Y72" s="101"/>
      <c r="Z72" s="75" t="str">
        <f>IF(HLOOKUP(Z$14,集計用!$4:$9998,マスター!$C72,FALSE)="","",HLOOKUP(Z$14,集計用!$4:$9998,マスター!$C72,FALSE))</f>
        <v/>
      </c>
      <c r="AA72" s="101"/>
      <c r="AB72" s="101"/>
      <c r="AC72" s="101"/>
      <c r="AD72" s="101"/>
      <c r="AE72" s="101"/>
      <c r="AF72" s="91"/>
      <c r="AG72" s="75" t="str">
        <f>IF(HLOOKUP(AG$14,集計用!$4:$9998,マスター!$C72,FALSE)="","",HLOOKUP(AG$14,集計用!$4:$9998,マスター!$C72,FALSE))</f>
        <v/>
      </c>
      <c r="AH72" s="75" t="str">
        <f>IF(HLOOKUP(AH$14,集計用!$4:$9998,マスター!$C72,FALSE)="","",HLOOKUP(AH$14,集計用!$4:$9998,マスター!$C72,FALSE))</f>
        <v/>
      </c>
      <c r="AI72" s="75" t="str">
        <f>IF(HLOOKUP(AI$14,集計用!$4:$9998,マスター!$C72,FALSE)="","",HLOOKUP(AI$14,集計用!$4:$9998,マスター!$C72,FALSE))</f>
        <v/>
      </c>
      <c r="AJ72" s="101"/>
      <c r="AK72" s="101"/>
      <c r="AL72" s="101"/>
      <c r="AM72" s="101"/>
      <c r="AN72" s="75" t="str">
        <f>IFERROR(集計用!N65&amp;集計用!P65&amp;集計用!R65,"")</f>
        <v/>
      </c>
      <c r="AO72" s="75" t="str">
        <f>IF(HLOOKUP(AO$14,集計用!$4:$9998,マスター!$C72,FALSE)="","",HLOOKUP(AO$14,集計用!$4:$9998,マスター!$C72,FALSE))</f>
        <v/>
      </c>
      <c r="AP72" s="89" t="str">
        <f>集計用!AN65&amp;集計用!AO65&amp;集計用!AP65&amp;集計用!AQ65&amp;集計用!AR65&amp;集計用!AS65</f>
        <v/>
      </c>
      <c r="AQ72" s="75" t="str">
        <f>IF(HLOOKUP(AQ$14,集計用!$4:$9998,マスター!$C72,FALSE)="","",HLOOKUP(AQ$14,集計用!$4:$9998,マスター!$C72,FALSE))</f>
        <v/>
      </c>
      <c r="AR72" s="75" t="str">
        <f>IF(HLOOKUP(AR$14,集計用!$4:$9998,マスター!$C72,FALSE)="","",HLOOKUP(AR$14,集計用!$4:$9998,マスター!$C72,FALSE))</f>
        <v/>
      </c>
      <c r="AS72" s="75" t="str">
        <f>IF(HLOOKUP(AS$14,集計用!$4:$9998,マスター!$C72,FALSE)="","",HLOOKUP(AS$14,集計用!$4:$9998,マスター!$C72,FALSE))</f>
        <v/>
      </c>
      <c r="AT72" s="75" t="str">
        <f>IF(HLOOKUP(AT$14,集計用!$4:$9998,マスター!$C72,FALSE)="","",HLOOKUP(AT$14,集計用!$4:$9998,マスター!$C72,FALSE))</f>
        <v/>
      </c>
      <c r="AU72" s="101"/>
      <c r="AV72" s="101"/>
      <c r="AW72" s="101"/>
      <c r="AX72" s="75" t="str">
        <f>IF(HLOOKUP(AX$14,集計用!$4:$9998,マスター!$C72,FALSE)="","",HLOOKUP(AX$14,集計用!$4:$9998,マスター!$C72,FALSE))</f>
        <v/>
      </c>
      <c r="AY72" s="75" t="str">
        <f>IF(HLOOKUP(AY$14,集計用!$4:$9998,マスター!$C72,FALSE)="","",HLOOKUP(AY$14,集計用!$4:$9998,マスター!$C72,FALSE))</f>
        <v/>
      </c>
      <c r="AZ72" s="102"/>
      <c r="BA72" s="102"/>
      <c r="BB72" s="102"/>
      <c r="BC72" s="102"/>
      <c r="BD72" s="102"/>
      <c r="BE72" s="102"/>
      <c r="BF72" s="102"/>
      <c r="BG72" s="102"/>
      <c r="BH72" s="112"/>
      <c r="BI72" s="112"/>
      <c r="BJ72" s="102"/>
      <c r="BK72" s="102"/>
      <c r="BL72" s="102"/>
      <c r="BM72" s="102"/>
      <c r="BN72" s="102"/>
      <c r="BO72" s="102"/>
      <c r="BP72" s="102"/>
      <c r="BQ72" s="102"/>
      <c r="BR72" s="75" t="str">
        <f>IF(HLOOKUP(BR$14,集計用!$4:$9998,マスター!$C72,FALSE)="","",HLOOKUP(BR$14,集計用!$4:$9998,マスター!$C72,FALSE))</f>
        <v/>
      </c>
      <c r="BS72" s="75" t="str">
        <f>IF(HLOOKUP(BS$14,集計用!$4:$9998,マスター!$C72,FALSE)="","",HLOOKUP(BS$14,集計用!$4:$9998,マスター!$C72,FALSE))</f>
        <v/>
      </c>
      <c r="BT72" s="75" t="str">
        <f>IF(HLOOKUP(BT$14,集計用!$4:$9998,マスター!$C72,FALSE)="","",HLOOKUP(BT$14,集計用!$4:$9998,マスター!$C72,FALSE))</f>
        <v/>
      </c>
      <c r="BU72" s="75" t="str">
        <f>IF(HLOOKUP(BU$14,集計用!$4:$9998,マスター!$C72,FALSE)="","",HLOOKUP(BU$14,集計用!$4:$9998,マスター!$C72,FALSE))</f>
        <v/>
      </c>
      <c r="BV72" s="75" t="str">
        <f>集計用!O65&amp;集計用!Q65&amp;集計用!S65</f>
        <v/>
      </c>
      <c r="BW72" s="75" t="str">
        <f>IF(HLOOKUP(BW$14,集計用!$4:$9998,マスター!$C72,FALSE)="","",HLOOKUP(BW$14,集計用!$4:$9998,マスター!$C72,FALSE))</f>
        <v/>
      </c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1"/>
      <c r="CW72" s="101"/>
      <c r="CX72" s="101"/>
      <c r="CY72" s="101"/>
      <c r="CZ72" s="101"/>
      <c r="DA72" s="101"/>
      <c r="DB72" s="101"/>
      <c r="DC72" s="101"/>
      <c r="DD72" s="102"/>
      <c r="DE72" s="102"/>
      <c r="DF72" s="102"/>
      <c r="DG72" s="102"/>
      <c r="DH72" s="102"/>
      <c r="DI72" s="102"/>
    </row>
    <row r="73" spans="3:113" ht="13.5" customHeight="1">
      <c r="C73" s="145">
        <v>64</v>
      </c>
      <c r="D73" s="91"/>
      <c r="E73" s="101"/>
      <c r="F73" s="101"/>
      <c r="G73" s="101"/>
      <c r="H73" s="89" t="str">
        <f>IF(HLOOKUP(H$14,集計用!$4:$9998,マスター!$C73,FALSE)="","",HLOOKUP(H$14,集計用!$4:$9998,マスター!$C73,FALSE))</f>
        <v/>
      </c>
      <c r="I73" s="75" t="str">
        <f>IF(HLOOKUP(I$14,集計用!$4:$9998,マスター!$C73,FALSE)="","",HLOOKUP(I$14,集計用!$4:$9998,マスター!$C73,FALSE))</f>
        <v/>
      </c>
      <c r="J73" s="75" t="str">
        <f>IF(HLOOKUP(J$14,集計用!$4:$9998,マスター!$C73,FALSE)="","",HLOOKUP(J$14,集計用!$4:$9998,マスター!$C73,FALSE))</f>
        <v/>
      </c>
      <c r="K73" s="101"/>
      <c r="L73" s="101"/>
      <c r="M73" s="101"/>
      <c r="N73" s="101"/>
      <c r="O73" s="75" t="str">
        <f>IF(HLOOKUP(O$14,集計用!$4:$9998,マスター!$C73,FALSE)="","",HLOOKUP(O$14,集計用!$4:$9998,マスター!$C73,FALSE))</f>
        <v/>
      </c>
      <c r="P73" s="101"/>
      <c r="Q73" s="101"/>
      <c r="R73" s="89" t="str">
        <f>IF(HLOOKUP(R$14,集計用!$4:$9998,マスター!$C73,FALSE)="","",HLOOKUP(R$14,集計用!$4:$9998,マスター!$C73,FALSE))</f>
        <v/>
      </c>
      <c r="S73" s="89" t="str">
        <f>IF(HLOOKUP(S$14,集計用!$4:$9998,マスター!$C73,FALSE)="","",HLOOKUP(S$14,集計用!$4:$9998,マスター!$C73,FALSE))</f>
        <v/>
      </c>
      <c r="T73" s="75" t="str">
        <f>IF(HLOOKUP(T$14,集計用!$4:$9998,マスター!$C73,FALSE)="","",HLOOKUP(T$14,集計用!$4:$9998,マスター!$C73,FALSE))</f>
        <v/>
      </c>
      <c r="U73" s="101"/>
      <c r="V73" s="101"/>
      <c r="W73" s="91"/>
      <c r="X73" s="101"/>
      <c r="Y73" s="101"/>
      <c r="Z73" s="75" t="str">
        <f>IF(HLOOKUP(Z$14,集計用!$4:$9998,マスター!$C73,FALSE)="","",HLOOKUP(Z$14,集計用!$4:$9998,マスター!$C73,FALSE))</f>
        <v/>
      </c>
      <c r="AA73" s="101"/>
      <c r="AB73" s="101"/>
      <c r="AC73" s="101"/>
      <c r="AD73" s="101"/>
      <c r="AE73" s="101"/>
      <c r="AF73" s="91"/>
      <c r="AG73" s="75" t="str">
        <f>IF(HLOOKUP(AG$14,集計用!$4:$9998,マスター!$C73,FALSE)="","",HLOOKUP(AG$14,集計用!$4:$9998,マスター!$C73,FALSE))</f>
        <v/>
      </c>
      <c r="AH73" s="75" t="str">
        <f>IF(HLOOKUP(AH$14,集計用!$4:$9998,マスター!$C73,FALSE)="","",HLOOKUP(AH$14,集計用!$4:$9998,マスター!$C73,FALSE))</f>
        <v/>
      </c>
      <c r="AI73" s="75" t="str">
        <f>IF(HLOOKUP(AI$14,集計用!$4:$9998,マスター!$C73,FALSE)="","",HLOOKUP(AI$14,集計用!$4:$9998,マスター!$C73,FALSE))</f>
        <v/>
      </c>
      <c r="AJ73" s="101"/>
      <c r="AK73" s="101"/>
      <c r="AL73" s="101"/>
      <c r="AM73" s="101"/>
      <c r="AN73" s="75" t="str">
        <f>IFERROR(集計用!N66&amp;集計用!P66&amp;集計用!R66,"")</f>
        <v/>
      </c>
      <c r="AO73" s="75" t="str">
        <f>IF(HLOOKUP(AO$14,集計用!$4:$9998,マスター!$C73,FALSE)="","",HLOOKUP(AO$14,集計用!$4:$9998,マスター!$C73,FALSE))</f>
        <v/>
      </c>
      <c r="AP73" s="89" t="str">
        <f>集計用!AN66&amp;集計用!AO66&amp;集計用!AP66&amp;集計用!AQ66&amp;集計用!AR66&amp;集計用!AS66</f>
        <v/>
      </c>
      <c r="AQ73" s="75" t="str">
        <f>IF(HLOOKUP(AQ$14,集計用!$4:$9998,マスター!$C73,FALSE)="","",HLOOKUP(AQ$14,集計用!$4:$9998,マスター!$C73,FALSE))</f>
        <v/>
      </c>
      <c r="AR73" s="75" t="str">
        <f>IF(HLOOKUP(AR$14,集計用!$4:$9998,マスター!$C73,FALSE)="","",HLOOKUP(AR$14,集計用!$4:$9998,マスター!$C73,FALSE))</f>
        <v/>
      </c>
      <c r="AS73" s="75" t="str">
        <f>IF(HLOOKUP(AS$14,集計用!$4:$9998,マスター!$C73,FALSE)="","",HLOOKUP(AS$14,集計用!$4:$9998,マスター!$C73,FALSE))</f>
        <v/>
      </c>
      <c r="AT73" s="75" t="str">
        <f>IF(HLOOKUP(AT$14,集計用!$4:$9998,マスター!$C73,FALSE)="","",HLOOKUP(AT$14,集計用!$4:$9998,マスター!$C73,FALSE))</f>
        <v/>
      </c>
      <c r="AU73" s="101"/>
      <c r="AV73" s="101"/>
      <c r="AW73" s="101"/>
      <c r="AX73" s="75" t="str">
        <f>IF(HLOOKUP(AX$14,集計用!$4:$9998,マスター!$C73,FALSE)="","",HLOOKUP(AX$14,集計用!$4:$9998,マスター!$C73,FALSE))</f>
        <v/>
      </c>
      <c r="AY73" s="75" t="str">
        <f>IF(HLOOKUP(AY$14,集計用!$4:$9998,マスター!$C73,FALSE)="","",HLOOKUP(AY$14,集計用!$4:$9998,マスター!$C73,FALSE))</f>
        <v/>
      </c>
      <c r="AZ73" s="102"/>
      <c r="BA73" s="102"/>
      <c r="BB73" s="102"/>
      <c r="BC73" s="102"/>
      <c r="BD73" s="102"/>
      <c r="BE73" s="102"/>
      <c r="BF73" s="102"/>
      <c r="BG73" s="102"/>
      <c r="BH73" s="112"/>
      <c r="BI73" s="112"/>
      <c r="BJ73" s="102"/>
      <c r="BK73" s="102"/>
      <c r="BL73" s="102"/>
      <c r="BM73" s="102"/>
      <c r="BN73" s="102"/>
      <c r="BO73" s="102"/>
      <c r="BP73" s="102"/>
      <c r="BQ73" s="102"/>
      <c r="BR73" s="75" t="str">
        <f>IF(HLOOKUP(BR$14,集計用!$4:$9998,マスター!$C73,FALSE)="","",HLOOKUP(BR$14,集計用!$4:$9998,マスター!$C73,FALSE))</f>
        <v/>
      </c>
      <c r="BS73" s="75" t="str">
        <f>IF(HLOOKUP(BS$14,集計用!$4:$9998,マスター!$C73,FALSE)="","",HLOOKUP(BS$14,集計用!$4:$9998,マスター!$C73,FALSE))</f>
        <v/>
      </c>
      <c r="BT73" s="75" t="str">
        <f>IF(HLOOKUP(BT$14,集計用!$4:$9998,マスター!$C73,FALSE)="","",HLOOKUP(BT$14,集計用!$4:$9998,マスター!$C73,FALSE))</f>
        <v/>
      </c>
      <c r="BU73" s="75" t="str">
        <f>IF(HLOOKUP(BU$14,集計用!$4:$9998,マスター!$C73,FALSE)="","",HLOOKUP(BU$14,集計用!$4:$9998,マスター!$C73,FALSE))</f>
        <v/>
      </c>
      <c r="BV73" s="75" t="str">
        <f>集計用!O66&amp;集計用!Q66&amp;集計用!S66</f>
        <v/>
      </c>
      <c r="BW73" s="75" t="str">
        <f>IF(HLOOKUP(BW$14,集計用!$4:$9998,マスター!$C73,FALSE)="","",HLOOKUP(BW$14,集計用!$4:$9998,マスター!$C73,FALSE))</f>
        <v/>
      </c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1"/>
      <c r="CW73" s="101"/>
      <c r="CX73" s="101"/>
      <c r="CY73" s="101"/>
      <c r="CZ73" s="101"/>
      <c r="DA73" s="101"/>
      <c r="DB73" s="101"/>
      <c r="DC73" s="101"/>
      <c r="DD73" s="102"/>
      <c r="DE73" s="102"/>
      <c r="DF73" s="102"/>
      <c r="DG73" s="102"/>
      <c r="DH73" s="102"/>
      <c r="DI73" s="102"/>
    </row>
    <row r="74" spans="3:113" ht="13.5" customHeight="1">
      <c r="C74" s="145">
        <v>65</v>
      </c>
      <c r="D74" s="91"/>
      <c r="E74" s="101"/>
      <c r="F74" s="101"/>
      <c r="G74" s="101"/>
      <c r="H74" s="89" t="str">
        <f>IF(HLOOKUP(H$14,集計用!$4:$9998,マスター!$C74,FALSE)="","",HLOOKUP(H$14,集計用!$4:$9998,マスター!$C74,FALSE))</f>
        <v/>
      </c>
      <c r="I74" s="75" t="str">
        <f>IF(HLOOKUP(I$14,集計用!$4:$9998,マスター!$C74,FALSE)="","",HLOOKUP(I$14,集計用!$4:$9998,マスター!$C74,FALSE))</f>
        <v/>
      </c>
      <c r="J74" s="75" t="str">
        <f>IF(HLOOKUP(J$14,集計用!$4:$9998,マスター!$C74,FALSE)="","",HLOOKUP(J$14,集計用!$4:$9998,マスター!$C74,FALSE))</f>
        <v/>
      </c>
      <c r="K74" s="101"/>
      <c r="L74" s="101"/>
      <c r="M74" s="101"/>
      <c r="N74" s="101"/>
      <c r="O74" s="75" t="str">
        <f>IF(HLOOKUP(O$14,集計用!$4:$9998,マスター!$C74,FALSE)="","",HLOOKUP(O$14,集計用!$4:$9998,マスター!$C74,FALSE))</f>
        <v/>
      </c>
      <c r="P74" s="101"/>
      <c r="Q74" s="101"/>
      <c r="R74" s="89" t="str">
        <f>IF(HLOOKUP(R$14,集計用!$4:$9998,マスター!$C74,FALSE)="","",HLOOKUP(R$14,集計用!$4:$9998,マスター!$C74,FALSE))</f>
        <v/>
      </c>
      <c r="S74" s="89" t="str">
        <f>IF(HLOOKUP(S$14,集計用!$4:$9998,マスター!$C74,FALSE)="","",HLOOKUP(S$14,集計用!$4:$9998,マスター!$C74,FALSE))</f>
        <v/>
      </c>
      <c r="T74" s="75" t="str">
        <f>IF(HLOOKUP(T$14,集計用!$4:$9998,マスター!$C74,FALSE)="","",HLOOKUP(T$14,集計用!$4:$9998,マスター!$C74,FALSE))</f>
        <v/>
      </c>
      <c r="U74" s="101"/>
      <c r="V74" s="101"/>
      <c r="W74" s="91"/>
      <c r="X74" s="101"/>
      <c r="Y74" s="101"/>
      <c r="Z74" s="75" t="str">
        <f>IF(HLOOKUP(Z$14,集計用!$4:$9998,マスター!$C74,FALSE)="","",HLOOKUP(Z$14,集計用!$4:$9998,マスター!$C74,FALSE))</f>
        <v/>
      </c>
      <c r="AA74" s="101"/>
      <c r="AB74" s="101"/>
      <c r="AC74" s="101"/>
      <c r="AD74" s="101"/>
      <c r="AE74" s="101"/>
      <c r="AF74" s="91"/>
      <c r="AG74" s="75" t="str">
        <f>IF(HLOOKUP(AG$14,集計用!$4:$9998,マスター!$C74,FALSE)="","",HLOOKUP(AG$14,集計用!$4:$9998,マスター!$C74,FALSE))</f>
        <v/>
      </c>
      <c r="AH74" s="75" t="str">
        <f>IF(HLOOKUP(AH$14,集計用!$4:$9998,マスター!$C74,FALSE)="","",HLOOKUP(AH$14,集計用!$4:$9998,マスター!$C74,FALSE))</f>
        <v/>
      </c>
      <c r="AI74" s="75" t="str">
        <f>IF(HLOOKUP(AI$14,集計用!$4:$9998,マスター!$C74,FALSE)="","",HLOOKUP(AI$14,集計用!$4:$9998,マスター!$C74,FALSE))</f>
        <v/>
      </c>
      <c r="AJ74" s="101"/>
      <c r="AK74" s="101"/>
      <c r="AL74" s="101"/>
      <c r="AM74" s="101"/>
      <c r="AN74" s="75" t="str">
        <f>IFERROR(集計用!N67&amp;集計用!P67&amp;集計用!R67,"")</f>
        <v/>
      </c>
      <c r="AO74" s="75" t="str">
        <f>IF(HLOOKUP(AO$14,集計用!$4:$9998,マスター!$C74,FALSE)="","",HLOOKUP(AO$14,集計用!$4:$9998,マスター!$C74,FALSE))</f>
        <v/>
      </c>
      <c r="AP74" s="89" t="str">
        <f>集計用!AN67&amp;集計用!AO67&amp;集計用!AP67&amp;集計用!AQ67&amp;集計用!AR67&amp;集計用!AS67</f>
        <v/>
      </c>
      <c r="AQ74" s="75" t="str">
        <f>IF(HLOOKUP(AQ$14,集計用!$4:$9998,マスター!$C74,FALSE)="","",HLOOKUP(AQ$14,集計用!$4:$9998,マスター!$C74,FALSE))</f>
        <v/>
      </c>
      <c r="AR74" s="75" t="str">
        <f>IF(HLOOKUP(AR$14,集計用!$4:$9998,マスター!$C74,FALSE)="","",HLOOKUP(AR$14,集計用!$4:$9998,マスター!$C74,FALSE))</f>
        <v/>
      </c>
      <c r="AS74" s="75" t="str">
        <f>IF(HLOOKUP(AS$14,集計用!$4:$9998,マスター!$C74,FALSE)="","",HLOOKUP(AS$14,集計用!$4:$9998,マスター!$C74,FALSE))</f>
        <v/>
      </c>
      <c r="AT74" s="75" t="str">
        <f>IF(HLOOKUP(AT$14,集計用!$4:$9998,マスター!$C74,FALSE)="","",HLOOKUP(AT$14,集計用!$4:$9998,マスター!$C74,FALSE))</f>
        <v/>
      </c>
      <c r="AU74" s="101"/>
      <c r="AV74" s="101"/>
      <c r="AW74" s="101"/>
      <c r="AX74" s="75" t="str">
        <f>IF(HLOOKUP(AX$14,集計用!$4:$9998,マスター!$C74,FALSE)="","",HLOOKUP(AX$14,集計用!$4:$9998,マスター!$C74,FALSE))</f>
        <v/>
      </c>
      <c r="AY74" s="75" t="str">
        <f>IF(HLOOKUP(AY$14,集計用!$4:$9998,マスター!$C74,FALSE)="","",HLOOKUP(AY$14,集計用!$4:$9998,マスター!$C74,FALSE))</f>
        <v/>
      </c>
      <c r="AZ74" s="102"/>
      <c r="BA74" s="102"/>
      <c r="BB74" s="102"/>
      <c r="BC74" s="102"/>
      <c r="BD74" s="102"/>
      <c r="BE74" s="102"/>
      <c r="BF74" s="102"/>
      <c r="BG74" s="102"/>
      <c r="BH74" s="112"/>
      <c r="BI74" s="112"/>
      <c r="BJ74" s="102"/>
      <c r="BK74" s="102"/>
      <c r="BL74" s="102"/>
      <c r="BM74" s="102"/>
      <c r="BN74" s="102"/>
      <c r="BO74" s="102"/>
      <c r="BP74" s="102"/>
      <c r="BQ74" s="102"/>
      <c r="BR74" s="75" t="str">
        <f>IF(HLOOKUP(BR$14,集計用!$4:$9998,マスター!$C74,FALSE)="","",HLOOKUP(BR$14,集計用!$4:$9998,マスター!$C74,FALSE))</f>
        <v/>
      </c>
      <c r="BS74" s="75" t="str">
        <f>IF(HLOOKUP(BS$14,集計用!$4:$9998,マスター!$C74,FALSE)="","",HLOOKUP(BS$14,集計用!$4:$9998,マスター!$C74,FALSE))</f>
        <v/>
      </c>
      <c r="BT74" s="75" t="str">
        <f>IF(HLOOKUP(BT$14,集計用!$4:$9998,マスター!$C74,FALSE)="","",HLOOKUP(BT$14,集計用!$4:$9998,マスター!$C74,FALSE))</f>
        <v/>
      </c>
      <c r="BU74" s="75" t="str">
        <f>IF(HLOOKUP(BU$14,集計用!$4:$9998,マスター!$C74,FALSE)="","",HLOOKUP(BU$14,集計用!$4:$9998,マスター!$C74,FALSE))</f>
        <v/>
      </c>
      <c r="BV74" s="75" t="str">
        <f>集計用!O67&amp;集計用!Q67&amp;集計用!S67</f>
        <v/>
      </c>
      <c r="BW74" s="75" t="str">
        <f>IF(HLOOKUP(BW$14,集計用!$4:$9998,マスター!$C74,FALSE)="","",HLOOKUP(BW$14,集計用!$4:$9998,マスター!$C74,FALSE))</f>
        <v/>
      </c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1"/>
      <c r="CW74" s="101"/>
      <c r="CX74" s="101"/>
      <c r="CY74" s="101"/>
      <c r="CZ74" s="101"/>
      <c r="DA74" s="101"/>
      <c r="DB74" s="101"/>
      <c r="DC74" s="101"/>
      <c r="DD74" s="102"/>
      <c r="DE74" s="102"/>
      <c r="DF74" s="102"/>
      <c r="DG74" s="102"/>
      <c r="DH74" s="102"/>
      <c r="DI74" s="102"/>
    </row>
    <row r="75" spans="3:113" ht="13.5" customHeight="1">
      <c r="C75" s="145">
        <v>66</v>
      </c>
      <c r="D75" s="91"/>
      <c r="E75" s="101"/>
      <c r="F75" s="101"/>
      <c r="G75" s="101"/>
      <c r="H75" s="89" t="str">
        <f>IF(HLOOKUP(H$14,集計用!$4:$9998,マスター!$C75,FALSE)="","",HLOOKUP(H$14,集計用!$4:$9998,マスター!$C75,FALSE))</f>
        <v/>
      </c>
      <c r="I75" s="75" t="str">
        <f>IF(HLOOKUP(I$14,集計用!$4:$9998,マスター!$C75,FALSE)="","",HLOOKUP(I$14,集計用!$4:$9998,マスター!$C75,FALSE))</f>
        <v/>
      </c>
      <c r="J75" s="75" t="str">
        <f>IF(HLOOKUP(J$14,集計用!$4:$9998,マスター!$C75,FALSE)="","",HLOOKUP(J$14,集計用!$4:$9998,マスター!$C75,FALSE))</f>
        <v/>
      </c>
      <c r="K75" s="101"/>
      <c r="L75" s="101"/>
      <c r="M75" s="101"/>
      <c r="N75" s="101"/>
      <c r="O75" s="75" t="str">
        <f>IF(HLOOKUP(O$14,集計用!$4:$9998,マスター!$C75,FALSE)="","",HLOOKUP(O$14,集計用!$4:$9998,マスター!$C75,FALSE))</f>
        <v/>
      </c>
      <c r="P75" s="101"/>
      <c r="Q75" s="101"/>
      <c r="R75" s="89" t="str">
        <f>IF(HLOOKUP(R$14,集計用!$4:$9998,マスター!$C75,FALSE)="","",HLOOKUP(R$14,集計用!$4:$9998,マスター!$C75,FALSE))</f>
        <v/>
      </c>
      <c r="S75" s="89" t="str">
        <f>IF(HLOOKUP(S$14,集計用!$4:$9998,マスター!$C75,FALSE)="","",HLOOKUP(S$14,集計用!$4:$9998,マスター!$C75,FALSE))</f>
        <v/>
      </c>
      <c r="T75" s="75" t="str">
        <f>IF(HLOOKUP(T$14,集計用!$4:$9998,マスター!$C75,FALSE)="","",HLOOKUP(T$14,集計用!$4:$9998,マスター!$C75,FALSE))</f>
        <v/>
      </c>
      <c r="U75" s="101"/>
      <c r="V75" s="101"/>
      <c r="W75" s="91"/>
      <c r="X75" s="101"/>
      <c r="Y75" s="101"/>
      <c r="Z75" s="75" t="str">
        <f>IF(HLOOKUP(Z$14,集計用!$4:$9998,マスター!$C75,FALSE)="","",HLOOKUP(Z$14,集計用!$4:$9998,マスター!$C75,FALSE))</f>
        <v/>
      </c>
      <c r="AA75" s="101"/>
      <c r="AB75" s="101"/>
      <c r="AC75" s="101"/>
      <c r="AD75" s="101"/>
      <c r="AE75" s="101"/>
      <c r="AF75" s="91"/>
      <c r="AG75" s="75" t="str">
        <f>IF(HLOOKUP(AG$14,集計用!$4:$9998,マスター!$C75,FALSE)="","",HLOOKUP(AG$14,集計用!$4:$9998,マスター!$C75,FALSE))</f>
        <v/>
      </c>
      <c r="AH75" s="75" t="str">
        <f>IF(HLOOKUP(AH$14,集計用!$4:$9998,マスター!$C75,FALSE)="","",HLOOKUP(AH$14,集計用!$4:$9998,マスター!$C75,FALSE))</f>
        <v/>
      </c>
      <c r="AI75" s="75" t="str">
        <f>IF(HLOOKUP(AI$14,集計用!$4:$9998,マスター!$C75,FALSE)="","",HLOOKUP(AI$14,集計用!$4:$9998,マスター!$C75,FALSE))</f>
        <v/>
      </c>
      <c r="AJ75" s="101"/>
      <c r="AK75" s="101"/>
      <c r="AL75" s="101"/>
      <c r="AM75" s="101"/>
      <c r="AN75" s="75" t="str">
        <f>IFERROR(集計用!N68&amp;集計用!P68&amp;集計用!R68,"")</f>
        <v/>
      </c>
      <c r="AO75" s="75" t="str">
        <f>IF(HLOOKUP(AO$14,集計用!$4:$9998,マスター!$C75,FALSE)="","",HLOOKUP(AO$14,集計用!$4:$9998,マスター!$C75,FALSE))</f>
        <v/>
      </c>
      <c r="AP75" s="89" t="str">
        <f>集計用!AN68&amp;集計用!AO68&amp;集計用!AP68&amp;集計用!AQ68&amp;集計用!AR68&amp;集計用!AS68</f>
        <v/>
      </c>
      <c r="AQ75" s="75" t="str">
        <f>IF(HLOOKUP(AQ$14,集計用!$4:$9998,マスター!$C75,FALSE)="","",HLOOKUP(AQ$14,集計用!$4:$9998,マスター!$C75,FALSE))</f>
        <v/>
      </c>
      <c r="AR75" s="75" t="str">
        <f>IF(HLOOKUP(AR$14,集計用!$4:$9998,マスター!$C75,FALSE)="","",HLOOKUP(AR$14,集計用!$4:$9998,マスター!$C75,FALSE))</f>
        <v/>
      </c>
      <c r="AS75" s="75" t="str">
        <f>IF(HLOOKUP(AS$14,集計用!$4:$9998,マスター!$C75,FALSE)="","",HLOOKUP(AS$14,集計用!$4:$9998,マスター!$C75,FALSE))</f>
        <v/>
      </c>
      <c r="AT75" s="75" t="str">
        <f>IF(HLOOKUP(AT$14,集計用!$4:$9998,マスター!$C75,FALSE)="","",HLOOKUP(AT$14,集計用!$4:$9998,マスター!$C75,FALSE))</f>
        <v/>
      </c>
      <c r="AU75" s="101"/>
      <c r="AV75" s="101"/>
      <c r="AW75" s="101"/>
      <c r="AX75" s="75" t="str">
        <f>IF(HLOOKUP(AX$14,集計用!$4:$9998,マスター!$C75,FALSE)="","",HLOOKUP(AX$14,集計用!$4:$9998,マスター!$C75,FALSE))</f>
        <v/>
      </c>
      <c r="AY75" s="75" t="str">
        <f>IF(HLOOKUP(AY$14,集計用!$4:$9998,マスター!$C75,FALSE)="","",HLOOKUP(AY$14,集計用!$4:$9998,マスター!$C75,FALSE))</f>
        <v/>
      </c>
      <c r="AZ75" s="102"/>
      <c r="BA75" s="102"/>
      <c r="BB75" s="102"/>
      <c r="BC75" s="102"/>
      <c r="BD75" s="102"/>
      <c r="BE75" s="102"/>
      <c r="BF75" s="102"/>
      <c r="BG75" s="102"/>
      <c r="BH75" s="112"/>
      <c r="BI75" s="112"/>
      <c r="BJ75" s="102"/>
      <c r="BK75" s="102"/>
      <c r="BL75" s="102"/>
      <c r="BM75" s="102"/>
      <c r="BN75" s="102"/>
      <c r="BO75" s="102"/>
      <c r="BP75" s="102"/>
      <c r="BQ75" s="102"/>
      <c r="BR75" s="75" t="str">
        <f>IF(HLOOKUP(BR$14,集計用!$4:$9998,マスター!$C75,FALSE)="","",HLOOKUP(BR$14,集計用!$4:$9998,マスター!$C75,FALSE))</f>
        <v/>
      </c>
      <c r="BS75" s="75" t="str">
        <f>IF(HLOOKUP(BS$14,集計用!$4:$9998,マスター!$C75,FALSE)="","",HLOOKUP(BS$14,集計用!$4:$9998,マスター!$C75,FALSE))</f>
        <v/>
      </c>
      <c r="BT75" s="75" t="str">
        <f>IF(HLOOKUP(BT$14,集計用!$4:$9998,マスター!$C75,FALSE)="","",HLOOKUP(BT$14,集計用!$4:$9998,マスター!$C75,FALSE))</f>
        <v/>
      </c>
      <c r="BU75" s="75" t="str">
        <f>IF(HLOOKUP(BU$14,集計用!$4:$9998,マスター!$C75,FALSE)="","",HLOOKUP(BU$14,集計用!$4:$9998,マスター!$C75,FALSE))</f>
        <v/>
      </c>
      <c r="BV75" s="75" t="str">
        <f>集計用!O68&amp;集計用!Q68&amp;集計用!S68</f>
        <v/>
      </c>
      <c r="BW75" s="75" t="str">
        <f>IF(HLOOKUP(BW$14,集計用!$4:$9998,マスター!$C75,FALSE)="","",HLOOKUP(BW$14,集計用!$4:$9998,マスター!$C75,FALSE))</f>
        <v/>
      </c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1"/>
      <c r="CW75" s="101"/>
      <c r="CX75" s="101"/>
      <c r="CY75" s="101"/>
      <c r="CZ75" s="101"/>
      <c r="DA75" s="101"/>
      <c r="DB75" s="101"/>
      <c r="DC75" s="101"/>
      <c r="DD75" s="102"/>
      <c r="DE75" s="102"/>
      <c r="DF75" s="102"/>
      <c r="DG75" s="102"/>
      <c r="DH75" s="102"/>
      <c r="DI75" s="102"/>
    </row>
    <row r="76" spans="3:113" ht="13.5" customHeight="1">
      <c r="C76" s="145">
        <v>67</v>
      </c>
      <c r="D76" s="91"/>
      <c r="E76" s="101"/>
      <c r="F76" s="101"/>
      <c r="G76" s="101"/>
      <c r="H76" s="89" t="str">
        <f>IF(HLOOKUP(H$14,集計用!$4:$9998,マスター!$C76,FALSE)="","",HLOOKUP(H$14,集計用!$4:$9998,マスター!$C76,FALSE))</f>
        <v/>
      </c>
      <c r="I76" s="75" t="str">
        <f>IF(HLOOKUP(I$14,集計用!$4:$9998,マスター!$C76,FALSE)="","",HLOOKUP(I$14,集計用!$4:$9998,マスター!$C76,FALSE))</f>
        <v/>
      </c>
      <c r="J76" s="75" t="str">
        <f>IF(HLOOKUP(J$14,集計用!$4:$9998,マスター!$C76,FALSE)="","",HLOOKUP(J$14,集計用!$4:$9998,マスター!$C76,FALSE))</f>
        <v/>
      </c>
      <c r="K76" s="101"/>
      <c r="L76" s="101"/>
      <c r="M76" s="101"/>
      <c r="N76" s="101"/>
      <c r="O76" s="75" t="str">
        <f>IF(HLOOKUP(O$14,集計用!$4:$9998,マスター!$C76,FALSE)="","",HLOOKUP(O$14,集計用!$4:$9998,マスター!$C76,FALSE))</f>
        <v/>
      </c>
      <c r="P76" s="101"/>
      <c r="Q76" s="101"/>
      <c r="R76" s="89" t="str">
        <f>IF(HLOOKUP(R$14,集計用!$4:$9998,マスター!$C76,FALSE)="","",HLOOKUP(R$14,集計用!$4:$9998,マスター!$C76,FALSE))</f>
        <v/>
      </c>
      <c r="S76" s="89" t="str">
        <f>IF(HLOOKUP(S$14,集計用!$4:$9998,マスター!$C76,FALSE)="","",HLOOKUP(S$14,集計用!$4:$9998,マスター!$C76,FALSE))</f>
        <v/>
      </c>
      <c r="T76" s="75" t="str">
        <f>IF(HLOOKUP(T$14,集計用!$4:$9998,マスター!$C76,FALSE)="","",HLOOKUP(T$14,集計用!$4:$9998,マスター!$C76,FALSE))</f>
        <v/>
      </c>
      <c r="U76" s="101"/>
      <c r="V76" s="101"/>
      <c r="W76" s="91"/>
      <c r="X76" s="101"/>
      <c r="Y76" s="101"/>
      <c r="Z76" s="75" t="str">
        <f>IF(HLOOKUP(Z$14,集計用!$4:$9998,マスター!$C76,FALSE)="","",HLOOKUP(Z$14,集計用!$4:$9998,マスター!$C76,FALSE))</f>
        <v/>
      </c>
      <c r="AA76" s="101"/>
      <c r="AB76" s="101"/>
      <c r="AC76" s="101"/>
      <c r="AD76" s="101"/>
      <c r="AE76" s="101"/>
      <c r="AF76" s="91"/>
      <c r="AG76" s="75" t="str">
        <f>IF(HLOOKUP(AG$14,集計用!$4:$9998,マスター!$C76,FALSE)="","",HLOOKUP(AG$14,集計用!$4:$9998,マスター!$C76,FALSE))</f>
        <v/>
      </c>
      <c r="AH76" s="75" t="str">
        <f>IF(HLOOKUP(AH$14,集計用!$4:$9998,マスター!$C76,FALSE)="","",HLOOKUP(AH$14,集計用!$4:$9998,マスター!$C76,FALSE))</f>
        <v/>
      </c>
      <c r="AI76" s="75" t="str">
        <f>IF(HLOOKUP(AI$14,集計用!$4:$9998,マスター!$C76,FALSE)="","",HLOOKUP(AI$14,集計用!$4:$9998,マスター!$C76,FALSE))</f>
        <v/>
      </c>
      <c r="AJ76" s="101"/>
      <c r="AK76" s="101"/>
      <c r="AL76" s="101"/>
      <c r="AM76" s="101"/>
      <c r="AN76" s="75" t="str">
        <f>IFERROR(集計用!N69&amp;集計用!P69&amp;集計用!R69,"")</f>
        <v/>
      </c>
      <c r="AO76" s="75" t="str">
        <f>IF(HLOOKUP(AO$14,集計用!$4:$9998,マスター!$C76,FALSE)="","",HLOOKUP(AO$14,集計用!$4:$9998,マスター!$C76,FALSE))</f>
        <v/>
      </c>
      <c r="AP76" s="89" t="str">
        <f>集計用!AN69&amp;集計用!AO69&amp;集計用!AP69&amp;集計用!AQ69&amp;集計用!AR69&amp;集計用!AS69</f>
        <v/>
      </c>
      <c r="AQ76" s="75" t="str">
        <f>IF(HLOOKUP(AQ$14,集計用!$4:$9998,マスター!$C76,FALSE)="","",HLOOKUP(AQ$14,集計用!$4:$9998,マスター!$C76,FALSE))</f>
        <v/>
      </c>
      <c r="AR76" s="75" t="str">
        <f>IF(HLOOKUP(AR$14,集計用!$4:$9998,マスター!$C76,FALSE)="","",HLOOKUP(AR$14,集計用!$4:$9998,マスター!$C76,FALSE))</f>
        <v/>
      </c>
      <c r="AS76" s="75" t="str">
        <f>IF(HLOOKUP(AS$14,集計用!$4:$9998,マスター!$C76,FALSE)="","",HLOOKUP(AS$14,集計用!$4:$9998,マスター!$C76,FALSE))</f>
        <v/>
      </c>
      <c r="AT76" s="75" t="str">
        <f>IF(HLOOKUP(AT$14,集計用!$4:$9998,マスター!$C76,FALSE)="","",HLOOKUP(AT$14,集計用!$4:$9998,マスター!$C76,FALSE))</f>
        <v/>
      </c>
      <c r="AU76" s="101"/>
      <c r="AV76" s="101"/>
      <c r="AW76" s="101"/>
      <c r="AX76" s="75" t="str">
        <f>IF(HLOOKUP(AX$14,集計用!$4:$9998,マスター!$C76,FALSE)="","",HLOOKUP(AX$14,集計用!$4:$9998,マスター!$C76,FALSE))</f>
        <v/>
      </c>
      <c r="AY76" s="75" t="str">
        <f>IF(HLOOKUP(AY$14,集計用!$4:$9998,マスター!$C76,FALSE)="","",HLOOKUP(AY$14,集計用!$4:$9998,マスター!$C76,FALSE))</f>
        <v/>
      </c>
      <c r="AZ76" s="102"/>
      <c r="BA76" s="102"/>
      <c r="BB76" s="102"/>
      <c r="BC76" s="102"/>
      <c r="BD76" s="102"/>
      <c r="BE76" s="102"/>
      <c r="BF76" s="102"/>
      <c r="BG76" s="102"/>
      <c r="BH76" s="112"/>
      <c r="BI76" s="112"/>
      <c r="BJ76" s="102"/>
      <c r="BK76" s="102"/>
      <c r="BL76" s="102"/>
      <c r="BM76" s="102"/>
      <c r="BN76" s="102"/>
      <c r="BO76" s="102"/>
      <c r="BP76" s="102"/>
      <c r="BQ76" s="102"/>
      <c r="BR76" s="75" t="str">
        <f>IF(HLOOKUP(BR$14,集計用!$4:$9998,マスター!$C76,FALSE)="","",HLOOKUP(BR$14,集計用!$4:$9998,マスター!$C76,FALSE))</f>
        <v/>
      </c>
      <c r="BS76" s="75" t="str">
        <f>IF(HLOOKUP(BS$14,集計用!$4:$9998,マスター!$C76,FALSE)="","",HLOOKUP(BS$14,集計用!$4:$9998,マスター!$C76,FALSE))</f>
        <v/>
      </c>
      <c r="BT76" s="75" t="str">
        <f>IF(HLOOKUP(BT$14,集計用!$4:$9998,マスター!$C76,FALSE)="","",HLOOKUP(BT$14,集計用!$4:$9998,マスター!$C76,FALSE))</f>
        <v/>
      </c>
      <c r="BU76" s="75" t="str">
        <f>IF(HLOOKUP(BU$14,集計用!$4:$9998,マスター!$C76,FALSE)="","",HLOOKUP(BU$14,集計用!$4:$9998,マスター!$C76,FALSE))</f>
        <v/>
      </c>
      <c r="BV76" s="75" t="str">
        <f>集計用!O69&amp;集計用!Q69&amp;集計用!S69</f>
        <v/>
      </c>
      <c r="BW76" s="75" t="str">
        <f>IF(HLOOKUP(BW$14,集計用!$4:$9998,マスター!$C76,FALSE)="","",HLOOKUP(BW$14,集計用!$4:$9998,マスター!$C76,FALSE))</f>
        <v/>
      </c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1"/>
      <c r="CW76" s="101"/>
      <c r="CX76" s="101"/>
      <c r="CY76" s="101"/>
      <c r="CZ76" s="101"/>
      <c r="DA76" s="101"/>
      <c r="DB76" s="101"/>
      <c r="DC76" s="101"/>
      <c r="DD76" s="102"/>
      <c r="DE76" s="102"/>
      <c r="DF76" s="102"/>
      <c r="DG76" s="102"/>
      <c r="DH76" s="102"/>
      <c r="DI76" s="102"/>
    </row>
    <row r="77" spans="3:113" ht="13.5" customHeight="1">
      <c r="C77" s="145">
        <v>68</v>
      </c>
      <c r="D77" s="91"/>
      <c r="E77" s="101"/>
      <c r="F77" s="101"/>
      <c r="G77" s="101"/>
      <c r="H77" s="89" t="str">
        <f>IF(HLOOKUP(H$14,集計用!$4:$9998,マスター!$C77,FALSE)="","",HLOOKUP(H$14,集計用!$4:$9998,マスター!$C77,FALSE))</f>
        <v/>
      </c>
      <c r="I77" s="75" t="str">
        <f>IF(HLOOKUP(I$14,集計用!$4:$9998,マスター!$C77,FALSE)="","",HLOOKUP(I$14,集計用!$4:$9998,マスター!$C77,FALSE))</f>
        <v/>
      </c>
      <c r="J77" s="75" t="str">
        <f>IF(HLOOKUP(J$14,集計用!$4:$9998,マスター!$C77,FALSE)="","",HLOOKUP(J$14,集計用!$4:$9998,マスター!$C77,FALSE))</f>
        <v/>
      </c>
      <c r="K77" s="101"/>
      <c r="L77" s="101"/>
      <c r="M77" s="101"/>
      <c r="N77" s="101"/>
      <c r="O77" s="75" t="str">
        <f>IF(HLOOKUP(O$14,集計用!$4:$9998,マスター!$C77,FALSE)="","",HLOOKUP(O$14,集計用!$4:$9998,マスター!$C77,FALSE))</f>
        <v/>
      </c>
      <c r="P77" s="101"/>
      <c r="Q77" s="101"/>
      <c r="R77" s="89" t="str">
        <f>IF(HLOOKUP(R$14,集計用!$4:$9998,マスター!$C77,FALSE)="","",HLOOKUP(R$14,集計用!$4:$9998,マスター!$C77,FALSE))</f>
        <v/>
      </c>
      <c r="S77" s="89" t="str">
        <f>IF(HLOOKUP(S$14,集計用!$4:$9998,マスター!$C77,FALSE)="","",HLOOKUP(S$14,集計用!$4:$9998,マスター!$C77,FALSE))</f>
        <v/>
      </c>
      <c r="T77" s="75" t="str">
        <f>IF(HLOOKUP(T$14,集計用!$4:$9998,マスター!$C77,FALSE)="","",HLOOKUP(T$14,集計用!$4:$9998,マスター!$C77,FALSE))</f>
        <v/>
      </c>
      <c r="U77" s="101"/>
      <c r="V77" s="101"/>
      <c r="W77" s="91"/>
      <c r="X77" s="101"/>
      <c r="Y77" s="101"/>
      <c r="Z77" s="75" t="str">
        <f>IF(HLOOKUP(Z$14,集計用!$4:$9998,マスター!$C77,FALSE)="","",HLOOKUP(Z$14,集計用!$4:$9998,マスター!$C77,FALSE))</f>
        <v/>
      </c>
      <c r="AA77" s="101"/>
      <c r="AB77" s="101"/>
      <c r="AC77" s="101"/>
      <c r="AD77" s="101"/>
      <c r="AE77" s="101"/>
      <c r="AF77" s="91"/>
      <c r="AG77" s="75" t="str">
        <f>IF(HLOOKUP(AG$14,集計用!$4:$9998,マスター!$C77,FALSE)="","",HLOOKUP(AG$14,集計用!$4:$9998,マスター!$C77,FALSE))</f>
        <v/>
      </c>
      <c r="AH77" s="75" t="str">
        <f>IF(HLOOKUP(AH$14,集計用!$4:$9998,マスター!$C77,FALSE)="","",HLOOKUP(AH$14,集計用!$4:$9998,マスター!$C77,FALSE))</f>
        <v/>
      </c>
      <c r="AI77" s="75" t="str">
        <f>IF(HLOOKUP(AI$14,集計用!$4:$9998,マスター!$C77,FALSE)="","",HLOOKUP(AI$14,集計用!$4:$9998,マスター!$C77,FALSE))</f>
        <v/>
      </c>
      <c r="AJ77" s="101"/>
      <c r="AK77" s="101"/>
      <c r="AL77" s="101"/>
      <c r="AM77" s="101"/>
      <c r="AN77" s="75" t="str">
        <f>IFERROR(集計用!N70&amp;集計用!P70&amp;集計用!R70,"")</f>
        <v/>
      </c>
      <c r="AO77" s="75" t="str">
        <f>IF(HLOOKUP(AO$14,集計用!$4:$9998,マスター!$C77,FALSE)="","",HLOOKUP(AO$14,集計用!$4:$9998,マスター!$C77,FALSE))</f>
        <v/>
      </c>
      <c r="AP77" s="89" t="str">
        <f>集計用!AN70&amp;集計用!AO70&amp;集計用!AP70&amp;集計用!AQ70&amp;集計用!AR70&amp;集計用!AS70</f>
        <v/>
      </c>
      <c r="AQ77" s="75" t="str">
        <f>IF(HLOOKUP(AQ$14,集計用!$4:$9998,マスター!$C77,FALSE)="","",HLOOKUP(AQ$14,集計用!$4:$9998,マスター!$C77,FALSE))</f>
        <v/>
      </c>
      <c r="AR77" s="75" t="str">
        <f>IF(HLOOKUP(AR$14,集計用!$4:$9998,マスター!$C77,FALSE)="","",HLOOKUP(AR$14,集計用!$4:$9998,マスター!$C77,FALSE))</f>
        <v/>
      </c>
      <c r="AS77" s="75" t="str">
        <f>IF(HLOOKUP(AS$14,集計用!$4:$9998,マスター!$C77,FALSE)="","",HLOOKUP(AS$14,集計用!$4:$9998,マスター!$C77,FALSE))</f>
        <v/>
      </c>
      <c r="AT77" s="75" t="str">
        <f>IF(HLOOKUP(AT$14,集計用!$4:$9998,マスター!$C77,FALSE)="","",HLOOKUP(AT$14,集計用!$4:$9998,マスター!$C77,FALSE))</f>
        <v/>
      </c>
      <c r="AU77" s="101"/>
      <c r="AV77" s="101"/>
      <c r="AW77" s="101"/>
      <c r="AX77" s="75" t="str">
        <f>IF(HLOOKUP(AX$14,集計用!$4:$9998,マスター!$C77,FALSE)="","",HLOOKUP(AX$14,集計用!$4:$9998,マスター!$C77,FALSE))</f>
        <v/>
      </c>
      <c r="AY77" s="75" t="str">
        <f>IF(HLOOKUP(AY$14,集計用!$4:$9998,マスター!$C77,FALSE)="","",HLOOKUP(AY$14,集計用!$4:$9998,マスター!$C77,FALSE))</f>
        <v/>
      </c>
      <c r="AZ77" s="102"/>
      <c r="BA77" s="102"/>
      <c r="BB77" s="102"/>
      <c r="BC77" s="102"/>
      <c r="BD77" s="102"/>
      <c r="BE77" s="102"/>
      <c r="BF77" s="102"/>
      <c r="BG77" s="102"/>
      <c r="BH77" s="112"/>
      <c r="BI77" s="112"/>
      <c r="BJ77" s="102"/>
      <c r="BK77" s="102"/>
      <c r="BL77" s="102"/>
      <c r="BM77" s="102"/>
      <c r="BN77" s="102"/>
      <c r="BO77" s="102"/>
      <c r="BP77" s="102"/>
      <c r="BQ77" s="102"/>
      <c r="BR77" s="75" t="str">
        <f>IF(HLOOKUP(BR$14,集計用!$4:$9998,マスター!$C77,FALSE)="","",HLOOKUP(BR$14,集計用!$4:$9998,マスター!$C77,FALSE))</f>
        <v/>
      </c>
      <c r="BS77" s="75" t="str">
        <f>IF(HLOOKUP(BS$14,集計用!$4:$9998,マスター!$C77,FALSE)="","",HLOOKUP(BS$14,集計用!$4:$9998,マスター!$C77,FALSE))</f>
        <v/>
      </c>
      <c r="BT77" s="75" t="str">
        <f>IF(HLOOKUP(BT$14,集計用!$4:$9998,マスター!$C77,FALSE)="","",HLOOKUP(BT$14,集計用!$4:$9998,マスター!$C77,FALSE))</f>
        <v/>
      </c>
      <c r="BU77" s="75" t="str">
        <f>IF(HLOOKUP(BU$14,集計用!$4:$9998,マスター!$C77,FALSE)="","",HLOOKUP(BU$14,集計用!$4:$9998,マスター!$C77,FALSE))</f>
        <v/>
      </c>
      <c r="BV77" s="75" t="str">
        <f>集計用!O70&amp;集計用!Q70&amp;集計用!S70</f>
        <v/>
      </c>
      <c r="BW77" s="75" t="str">
        <f>IF(HLOOKUP(BW$14,集計用!$4:$9998,マスター!$C77,FALSE)="","",HLOOKUP(BW$14,集計用!$4:$9998,マスター!$C77,FALSE))</f>
        <v/>
      </c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1"/>
      <c r="CW77" s="101"/>
      <c r="CX77" s="101"/>
      <c r="CY77" s="101"/>
      <c r="CZ77" s="101"/>
      <c r="DA77" s="101"/>
      <c r="DB77" s="101"/>
      <c r="DC77" s="101"/>
      <c r="DD77" s="102"/>
      <c r="DE77" s="102"/>
      <c r="DF77" s="102"/>
      <c r="DG77" s="102"/>
      <c r="DH77" s="102"/>
      <c r="DI77" s="102"/>
    </row>
    <row r="78" spans="3:113" ht="13.5" customHeight="1">
      <c r="C78" s="145">
        <v>69</v>
      </c>
      <c r="D78" s="91"/>
      <c r="E78" s="101"/>
      <c r="F78" s="101"/>
      <c r="G78" s="101"/>
      <c r="H78" s="89" t="str">
        <f>IF(HLOOKUP(H$14,集計用!$4:$9998,マスター!$C78,FALSE)="","",HLOOKUP(H$14,集計用!$4:$9998,マスター!$C78,FALSE))</f>
        <v/>
      </c>
      <c r="I78" s="75" t="str">
        <f>IF(HLOOKUP(I$14,集計用!$4:$9998,マスター!$C78,FALSE)="","",HLOOKUP(I$14,集計用!$4:$9998,マスター!$C78,FALSE))</f>
        <v/>
      </c>
      <c r="J78" s="75" t="str">
        <f>IF(HLOOKUP(J$14,集計用!$4:$9998,マスター!$C78,FALSE)="","",HLOOKUP(J$14,集計用!$4:$9998,マスター!$C78,FALSE))</f>
        <v/>
      </c>
      <c r="K78" s="101"/>
      <c r="L78" s="101"/>
      <c r="M78" s="101"/>
      <c r="N78" s="101"/>
      <c r="O78" s="75" t="str">
        <f>IF(HLOOKUP(O$14,集計用!$4:$9998,マスター!$C78,FALSE)="","",HLOOKUP(O$14,集計用!$4:$9998,マスター!$C78,FALSE))</f>
        <v/>
      </c>
      <c r="P78" s="101"/>
      <c r="Q78" s="101"/>
      <c r="R78" s="89" t="str">
        <f>IF(HLOOKUP(R$14,集計用!$4:$9998,マスター!$C78,FALSE)="","",HLOOKUP(R$14,集計用!$4:$9998,マスター!$C78,FALSE))</f>
        <v/>
      </c>
      <c r="S78" s="89" t="str">
        <f>IF(HLOOKUP(S$14,集計用!$4:$9998,マスター!$C78,FALSE)="","",HLOOKUP(S$14,集計用!$4:$9998,マスター!$C78,FALSE))</f>
        <v/>
      </c>
      <c r="T78" s="75" t="str">
        <f>IF(HLOOKUP(T$14,集計用!$4:$9998,マスター!$C78,FALSE)="","",HLOOKUP(T$14,集計用!$4:$9998,マスター!$C78,FALSE))</f>
        <v/>
      </c>
      <c r="U78" s="101"/>
      <c r="V78" s="101"/>
      <c r="W78" s="91"/>
      <c r="X78" s="101"/>
      <c r="Y78" s="101"/>
      <c r="Z78" s="75" t="str">
        <f>IF(HLOOKUP(Z$14,集計用!$4:$9998,マスター!$C78,FALSE)="","",HLOOKUP(Z$14,集計用!$4:$9998,マスター!$C78,FALSE))</f>
        <v/>
      </c>
      <c r="AA78" s="101"/>
      <c r="AB78" s="101"/>
      <c r="AC78" s="101"/>
      <c r="AD78" s="101"/>
      <c r="AE78" s="101"/>
      <c r="AF78" s="91"/>
      <c r="AG78" s="75" t="str">
        <f>IF(HLOOKUP(AG$14,集計用!$4:$9998,マスター!$C78,FALSE)="","",HLOOKUP(AG$14,集計用!$4:$9998,マスター!$C78,FALSE))</f>
        <v/>
      </c>
      <c r="AH78" s="75" t="str">
        <f>IF(HLOOKUP(AH$14,集計用!$4:$9998,マスター!$C78,FALSE)="","",HLOOKUP(AH$14,集計用!$4:$9998,マスター!$C78,FALSE))</f>
        <v/>
      </c>
      <c r="AI78" s="75" t="str">
        <f>IF(HLOOKUP(AI$14,集計用!$4:$9998,マスター!$C78,FALSE)="","",HLOOKUP(AI$14,集計用!$4:$9998,マスター!$C78,FALSE))</f>
        <v/>
      </c>
      <c r="AJ78" s="101"/>
      <c r="AK78" s="101"/>
      <c r="AL78" s="101"/>
      <c r="AM78" s="101"/>
      <c r="AN78" s="75" t="str">
        <f>IFERROR(集計用!N71&amp;集計用!P71&amp;集計用!R71,"")</f>
        <v/>
      </c>
      <c r="AO78" s="75" t="str">
        <f>IF(HLOOKUP(AO$14,集計用!$4:$9998,マスター!$C78,FALSE)="","",HLOOKUP(AO$14,集計用!$4:$9998,マスター!$C78,FALSE))</f>
        <v/>
      </c>
      <c r="AP78" s="89" t="str">
        <f>集計用!AN71&amp;集計用!AO71&amp;集計用!AP71&amp;集計用!AQ71&amp;集計用!AR71&amp;集計用!AS71</f>
        <v/>
      </c>
      <c r="AQ78" s="75" t="str">
        <f>IF(HLOOKUP(AQ$14,集計用!$4:$9998,マスター!$C78,FALSE)="","",HLOOKUP(AQ$14,集計用!$4:$9998,マスター!$C78,FALSE))</f>
        <v/>
      </c>
      <c r="AR78" s="75" t="str">
        <f>IF(HLOOKUP(AR$14,集計用!$4:$9998,マスター!$C78,FALSE)="","",HLOOKUP(AR$14,集計用!$4:$9998,マスター!$C78,FALSE))</f>
        <v/>
      </c>
      <c r="AS78" s="75" t="str">
        <f>IF(HLOOKUP(AS$14,集計用!$4:$9998,マスター!$C78,FALSE)="","",HLOOKUP(AS$14,集計用!$4:$9998,マスター!$C78,FALSE))</f>
        <v/>
      </c>
      <c r="AT78" s="75" t="str">
        <f>IF(HLOOKUP(AT$14,集計用!$4:$9998,マスター!$C78,FALSE)="","",HLOOKUP(AT$14,集計用!$4:$9998,マスター!$C78,FALSE))</f>
        <v/>
      </c>
      <c r="AU78" s="101"/>
      <c r="AV78" s="101"/>
      <c r="AW78" s="101"/>
      <c r="AX78" s="75" t="str">
        <f>IF(HLOOKUP(AX$14,集計用!$4:$9998,マスター!$C78,FALSE)="","",HLOOKUP(AX$14,集計用!$4:$9998,マスター!$C78,FALSE))</f>
        <v/>
      </c>
      <c r="AY78" s="75" t="str">
        <f>IF(HLOOKUP(AY$14,集計用!$4:$9998,マスター!$C78,FALSE)="","",HLOOKUP(AY$14,集計用!$4:$9998,マスター!$C78,FALSE))</f>
        <v/>
      </c>
      <c r="AZ78" s="102"/>
      <c r="BA78" s="102"/>
      <c r="BB78" s="102"/>
      <c r="BC78" s="102"/>
      <c r="BD78" s="102"/>
      <c r="BE78" s="102"/>
      <c r="BF78" s="102"/>
      <c r="BG78" s="102"/>
      <c r="BH78" s="112"/>
      <c r="BI78" s="112"/>
      <c r="BJ78" s="102"/>
      <c r="BK78" s="102"/>
      <c r="BL78" s="102"/>
      <c r="BM78" s="102"/>
      <c r="BN78" s="102"/>
      <c r="BO78" s="102"/>
      <c r="BP78" s="102"/>
      <c r="BQ78" s="102"/>
      <c r="BR78" s="75" t="str">
        <f>IF(HLOOKUP(BR$14,集計用!$4:$9998,マスター!$C78,FALSE)="","",HLOOKUP(BR$14,集計用!$4:$9998,マスター!$C78,FALSE))</f>
        <v/>
      </c>
      <c r="BS78" s="75" t="str">
        <f>IF(HLOOKUP(BS$14,集計用!$4:$9998,マスター!$C78,FALSE)="","",HLOOKUP(BS$14,集計用!$4:$9998,マスター!$C78,FALSE))</f>
        <v/>
      </c>
      <c r="BT78" s="75" t="str">
        <f>IF(HLOOKUP(BT$14,集計用!$4:$9998,マスター!$C78,FALSE)="","",HLOOKUP(BT$14,集計用!$4:$9998,マスター!$C78,FALSE))</f>
        <v/>
      </c>
      <c r="BU78" s="75" t="str">
        <f>IF(HLOOKUP(BU$14,集計用!$4:$9998,マスター!$C78,FALSE)="","",HLOOKUP(BU$14,集計用!$4:$9998,マスター!$C78,FALSE))</f>
        <v/>
      </c>
      <c r="BV78" s="75" t="str">
        <f>集計用!O71&amp;集計用!Q71&amp;集計用!S71</f>
        <v/>
      </c>
      <c r="BW78" s="75" t="str">
        <f>IF(HLOOKUP(BW$14,集計用!$4:$9998,マスター!$C78,FALSE)="","",HLOOKUP(BW$14,集計用!$4:$9998,マスター!$C78,FALSE))</f>
        <v/>
      </c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1"/>
      <c r="CW78" s="101"/>
      <c r="CX78" s="101"/>
      <c r="CY78" s="101"/>
      <c r="CZ78" s="101"/>
      <c r="DA78" s="101"/>
      <c r="DB78" s="101"/>
      <c r="DC78" s="101"/>
      <c r="DD78" s="102"/>
      <c r="DE78" s="102"/>
      <c r="DF78" s="102"/>
      <c r="DG78" s="102"/>
      <c r="DH78" s="102"/>
      <c r="DI78" s="102"/>
    </row>
    <row r="79" spans="3:113" ht="13.5" customHeight="1">
      <c r="C79" s="145">
        <v>70</v>
      </c>
      <c r="D79" s="91"/>
      <c r="E79" s="101"/>
      <c r="F79" s="101"/>
      <c r="G79" s="101"/>
      <c r="H79" s="89" t="str">
        <f>IF(HLOOKUP(H$14,集計用!$4:$9998,マスター!$C79,FALSE)="","",HLOOKUP(H$14,集計用!$4:$9998,マスター!$C79,FALSE))</f>
        <v/>
      </c>
      <c r="I79" s="75" t="str">
        <f>IF(HLOOKUP(I$14,集計用!$4:$9998,マスター!$C79,FALSE)="","",HLOOKUP(I$14,集計用!$4:$9998,マスター!$C79,FALSE))</f>
        <v/>
      </c>
      <c r="J79" s="75" t="str">
        <f>IF(HLOOKUP(J$14,集計用!$4:$9998,マスター!$C79,FALSE)="","",HLOOKUP(J$14,集計用!$4:$9998,マスター!$C79,FALSE))</f>
        <v/>
      </c>
      <c r="K79" s="101"/>
      <c r="L79" s="101"/>
      <c r="M79" s="101"/>
      <c r="N79" s="101"/>
      <c r="O79" s="75" t="str">
        <f>IF(HLOOKUP(O$14,集計用!$4:$9998,マスター!$C79,FALSE)="","",HLOOKUP(O$14,集計用!$4:$9998,マスター!$C79,FALSE))</f>
        <v/>
      </c>
      <c r="P79" s="101"/>
      <c r="Q79" s="101"/>
      <c r="R79" s="89" t="str">
        <f>IF(HLOOKUP(R$14,集計用!$4:$9998,マスター!$C79,FALSE)="","",HLOOKUP(R$14,集計用!$4:$9998,マスター!$C79,FALSE))</f>
        <v/>
      </c>
      <c r="S79" s="89" t="str">
        <f>IF(HLOOKUP(S$14,集計用!$4:$9998,マスター!$C79,FALSE)="","",HLOOKUP(S$14,集計用!$4:$9998,マスター!$C79,FALSE))</f>
        <v/>
      </c>
      <c r="T79" s="75" t="str">
        <f>IF(HLOOKUP(T$14,集計用!$4:$9998,マスター!$C79,FALSE)="","",HLOOKUP(T$14,集計用!$4:$9998,マスター!$C79,FALSE))</f>
        <v/>
      </c>
      <c r="U79" s="101"/>
      <c r="V79" s="101"/>
      <c r="W79" s="91"/>
      <c r="X79" s="101"/>
      <c r="Y79" s="101"/>
      <c r="Z79" s="75" t="str">
        <f>IF(HLOOKUP(Z$14,集計用!$4:$9998,マスター!$C79,FALSE)="","",HLOOKUP(Z$14,集計用!$4:$9998,マスター!$C79,FALSE))</f>
        <v/>
      </c>
      <c r="AA79" s="101"/>
      <c r="AB79" s="101"/>
      <c r="AC79" s="101"/>
      <c r="AD79" s="101"/>
      <c r="AE79" s="101"/>
      <c r="AF79" s="91"/>
      <c r="AG79" s="75" t="str">
        <f>IF(HLOOKUP(AG$14,集計用!$4:$9998,マスター!$C79,FALSE)="","",HLOOKUP(AG$14,集計用!$4:$9998,マスター!$C79,FALSE))</f>
        <v/>
      </c>
      <c r="AH79" s="75" t="str">
        <f>IF(HLOOKUP(AH$14,集計用!$4:$9998,マスター!$C79,FALSE)="","",HLOOKUP(AH$14,集計用!$4:$9998,マスター!$C79,FALSE))</f>
        <v/>
      </c>
      <c r="AI79" s="75" t="str">
        <f>IF(HLOOKUP(AI$14,集計用!$4:$9998,マスター!$C79,FALSE)="","",HLOOKUP(AI$14,集計用!$4:$9998,マスター!$C79,FALSE))</f>
        <v/>
      </c>
      <c r="AJ79" s="101"/>
      <c r="AK79" s="101"/>
      <c r="AL79" s="101"/>
      <c r="AM79" s="101"/>
      <c r="AN79" s="75" t="str">
        <f>IFERROR(集計用!N72&amp;集計用!P72&amp;集計用!R72,"")</f>
        <v/>
      </c>
      <c r="AO79" s="75" t="str">
        <f>IF(HLOOKUP(AO$14,集計用!$4:$9998,マスター!$C79,FALSE)="","",HLOOKUP(AO$14,集計用!$4:$9998,マスター!$C79,FALSE))</f>
        <v/>
      </c>
      <c r="AP79" s="89" t="str">
        <f>集計用!AN72&amp;集計用!AO72&amp;集計用!AP72&amp;集計用!AQ72&amp;集計用!AR72&amp;集計用!AS72</f>
        <v/>
      </c>
      <c r="AQ79" s="75" t="str">
        <f>IF(HLOOKUP(AQ$14,集計用!$4:$9998,マスター!$C79,FALSE)="","",HLOOKUP(AQ$14,集計用!$4:$9998,マスター!$C79,FALSE))</f>
        <v/>
      </c>
      <c r="AR79" s="75" t="str">
        <f>IF(HLOOKUP(AR$14,集計用!$4:$9998,マスター!$C79,FALSE)="","",HLOOKUP(AR$14,集計用!$4:$9998,マスター!$C79,FALSE))</f>
        <v/>
      </c>
      <c r="AS79" s="75" t="str">
        <f>IF(HLOOKUP(AS$14,集計用!$4:$9998,マスター!$C79,FALSE)="","",HLOOKUP(AS$14,集計用!$4:$9998,マスター!$C79,FALSE))</f>
        <v/>
      </c>
      <c r="AT79" s="75" t="str">
        <f>IF(HLOOKUP(AT$14,集計用!$4:$9998,マスター!$C79,FALSE)="","",HLOOKUP(AT$14,集計用!$4:$9998,マスター!$C79,FALSE))</f>
        <v/>
      </c>
      <c r="AU79" s="101"/>
      <c r="AV79" s="101"/>
      <c r="AW79" s="101"/>
      <c r="AX79" s="75" t="str">
        <f>IF(HLOOKUP(AX$14,集計用!$4:$9998,マスター!$C79,FALSE)="","",HLOOKUP(AX$14,集計用!$4:$9998,マスター!$C79,FALSE))</f>
        <v/>
      </c>
      <c r="AY79" s="75" t="str">
        <f>IF(HLOOKUP(AY$14,集計用!$4:$9998,マスター!$C79,FALSE)="","",HLOOKUP(AY$14,集計用!$4:$9998,マスター!$C79,FALSE))</f>
        <v/>
      </c>
      <c r="AZ79" s="102"/>
      <c r="BA79" s="102"/>
      <c r="BB79" s="102"/>
      <c r="BC79" s="102"/>
      <c r="BD79" s="102"/>
      <c r="BE79" s="102"/>
      <c r="BF79" s="102"/>
      <c r="BG79" s="102"/>
      <c r="BH79" s="112"/>
      <c r="BI79" s="112"/>
      <c r="BJ79" s="102"/>
      <c r="BK79" s="102"/>
      <c r="BL79" s="102"/>
      <c r="BM79" s="102"/>
      <c r="BN79" s="102"/>
      <c r="BO79" s="102"/>
      <c r="BP79" s="102"/>
      <c r="BQ79" s="102"/>
      <c r="BR79" s="75" t="str">
        <f>IF(HLOOKUP(BR$14,集計用!$4:$9998,マスター!$C79,FALSE)="","",HLOOKUP(BR$14,集計用!$4:$9998,マスター!$C79,FALSE))</f>
        <v/>
      </c>
      <c r="BS79" s="75" t="str">
        <f>IF(HLOOKUP(BS$14,集計用!$4:$9998,マスター!$C79,FALSE)="","",HLOOKUP(BS$14,集計用!$4:$9998,マスター!$C79,FALSE))</f>
        <v/>
      </c>
      <c r="BT79" s="75" t="str">
        <f>IF(HLOOKUP(BT$14,集計用!$4:$9998,マスター!$C79,FALSE)="","",HLOOKUP(BT$14,集計用!$4:$9998,マスター!$C79,FALSE))</f>
        <v/>
      </c>
      <c r="BU79" s="75" t="str">
        <f>IF(HLOOKUP(BU$14,集計用!$4:$9998,マスター!$C79,FALSE)="","",HLOOKUP(BU$14,集計用!$4:$9998,マスター!$C79,FALSE))</f>
        <v/>
      </c>
      <c r="BV79" s="75" t="str">
        <f>集計用!O72&amp;集計用!Q72&amp;集計用!S72</f>
        <v/>
      </c>
      <c r="BW79" s="75" t="str">
        <f>IF(HLOOKUP(BW$14,集計用!$4:$9998,マスター!$C79,FALSE)="","",HLOOKUP(BW$14,集計用!$4:$9998,マスター!$C79,FALSE))</f>
        <v/>
      </c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1"/>
      <c r="CW79" s="101"/>
      <c r="CX79" s="101"/>
      <c r="CY79" s="101"/>
      <c r="CZ79" s="101"/>
      <c r="DA79" s="101"/>
      <c r="DB79" s="101"/>
      <c r="DC79" s="101"/>
      <c r="DD79" s="102"/>
      <c r="DE79" s="102"/>
      <c r="DF79" s="102"/>
      <c r="DG79" s="102"/>
      <c r="DH79" s="102"/>
      <c r="DI79" s="102"/>
    </row>
    <row r="80" spans="3:113" ht="13.5" customHeight="1">
      <c r="C80" s="145">
        <v>71</v>
      </c>
      <c r="D80" s="91"/>
      <c r="E80" s="101"/>
      <c r="F80" s="101"/>
      <c r="G80" s="101"/>
      <c r="H80" s="89" t="str">
        <f>IF(HLOOKUP(H$14,集計用!$4:$9998,マスター!$C80,FALSE)="","",HLOOKUP(H$14,集計用!$4:$9998,マスター!$C80,FALSE))</f>
        <v/>
      </c>
      <c r="I80" s="75" t="str">
        <f>IF(HLOOKUP(I$14,集計用!$4:$9998,マスター!$C80,FALSE)="","",HLOOKUP(I$14,集計用!$4:$9998,マスター!$C80,FALSE))</f>
        <v/>
      </c>
      <c r="J80" s="75" t="str">
        <f>IF(HLOOKUP(J$14,集計用!$4:$9998,マスター!$C80,FALSE)="","",HLOOKUP(J$14,集計用!$4:$9998,マスター!$C80,FALSE))</f>
        <v/>
      </c>
      <c r="K80" s="101"/>
      <c r="L80" s="101"/>
      <c r="M80" s="101"/>
      <c r="N80" s="101"/>
      <c r="O80" s="75" t="str">
        <f>IF(HLOOKUP(O$14,集計用!$4:$9998,マスター!$C80,FALSE)="","",HLOOKUP(O$14,集計用!$4:$9998,マスター!$C80,FALSE))</f>
        <v/>
      </c>
      <c r="P80" s="101"/>
      <c r="Q80" s="101"/>
      <c r="R80" s="89" t="str">
        <f>IF(HLOOKUP(R$14,集計用!$4:$9998,マスター!$C80,FALSE)="","",HLOOKUP(R$14,集計用!$4:$9998,マスター!$C80,FALSE))</f>
        <v/>
      </c>
      <c r="S80" s="89" t="str">
        <f>IF(HLOOKUP(S$14,集計用!$4:$9998,マスター!$C80,FALSE)="","",HLOOKUP(S$14,集計用!$4:$9998,マスター!$C80,FALSE))</f>
        <v/>
      </c>
      <c r="T80" s="75" t="str">
        <f>IF(HLOOKUP(T$14,集計用!$4:$9998,マスター!$C80,FALSE)="","",HLOOKUP(T$14,集計用!$4:$9998,マスター!$C80,FALSE))</f>
        <v/>
      </c>
      <c r="U80" s="101"/>
      <c r="V80" s="101"/>
      <c r="W80" s="91"/>
      <c r="X80" s="101"/>
      <c r="Y80" s="101"/>
      <c r="Z80" s="75" t="str">
        <f>IF(HLOOKUP(Z$14,集計用!$4:$9998,マスター!$C80,FALSE)="","",HLOOKUP(Z$14,集計用!$4:$9998,マスター!$C80,FALSE))</f>
        <v/>
      </c>
      <c r="AA80" s="101"/>
      <c r="AB80" s="101"/>
      <c r="AC80" s="101"/>
      <c r="AD80" s="101"/>
      <c r="AE80" s="101"/>
      <c r="AF80" s="91"/>
      <c r="AG80" s="75" t="str">
        <f>IF(HLOOKUP(AG$14,集計用!$4:$9998,マスター!$C80,FALSE)="","",HLOOKUP(AG$14,集計用!$4:$9998,マスター!$C80,FALSE))</f>
        <v/>
      </c>
      <c r="AH80" s="75" t="str">
        <f>IF(HLOOKUP(AH$14,集計用!$4:$9998,マスター!$C80,FALSE)="","",HLOOKUP(AH$14,集計用!$4:$9998,マスター!$C80,FALSE))</f>
        <v/>
      </c>
      <c r="AI80" s="75" t="str">
        <f>IF(HLOOKUP(AI$14,集計用!$4:$9998,マスター!$C80,FALSE)="","",HLOOKUP(AI$14,集計用!$4:$9998,マスター!$C80,FALSE))</f>
        <v/>
      </c>
      <c r="AJ80" s="101"/>
      <c r="AK80" s="101"/>
      <c r="AL80" s="101"/>
      <c r="AM80" s="101"/>
      <c r="AN80" s="75" t="str">
        <f>IFERROR(集計用!N73&amp;集計用!P73&amp;集計用!R73,"")</f>
        <v/>
      </c>
      <c r="AO80" s="75" t="str">
        <f>IF(HLOOKUP(AO$14,集計用!$4:$9998,マスター!$C80,FALSE)="","",HLOOKUP(AO$14,集計用!$4:$9998,マスター!$C80,FALSE))</f>
        <v/>
      </c>
      <c r="AP80" s="89" t="str">
        <f>集計用!AN73&amp;集計用!AO73&amp;集計用!AP73&amp;集計用!AQ73&amp;集計用!AR73&amp;集計用!AS73</f>
        <v/>
      </c>
      <c r="AQ80" s="75" t="str">
        <f>IF(HLOOKUP(AQ$14,集計用!$4:$9998,マスター!$C80,FALSE)="","",HLOOKUP(AQ$14,集計用!$4:$9998,マスター!$C80,FALSE))</f>
        <v/>
      </c>
      <c r="AR80" s="75" t="str">
        <f>IF(HLOOKUP(AR$14,集計用!$4:$9998,マスター!$C80,FALSE)="","",HLOOKUP(AR$14,集計用!$4:$9998,マスター!$C80,FALSE))</f>
        <v/>
      </c>
      <c r="AS80" s="75" t="str">
        <f>IF(HLOOKUP(AS$14,集計用!$4:$9998,マスター!$C80,FALSE)="","",HLOOKUP(AS$14,集計用!$4:$9998,マスター!$C80,FALSE))</f>
        <v/>
      </c>
      <c r="AT80" s="75" t="str">
        <f>IF(HLOOKUP(AT$14,集計用!$4:$9998,マスター!$C80,FALSE)="","",HLOOKUP(AT$14,集計用!$4:$9998,マスター!$C80,FALSE))</f>
        <v/>
      </c>
      <c r="AU80" s="101"/>
      <c r="AV80" s="101"/>
      <c r="AW80" s="101"/>
      <c r="AX80" s="75" t="str">
        <f>IF(HLOOKUP(AX$14,集計用!$4:$9998,マスター!$C80,FALSE)="","",HLOOKUP(AX$14,集計用!$4:$9998,マスター!$C80,FALSE))</f>
        <v/>
      </c>
      <c r="AY80" s="75" t="str">
        <f>IF(HLOOKUP(AY$14,集計用!$4:$9998,マスター!$C80,FALSE)="","",HLOOKUP(AY$14,集計用!$4:$9998,マスター!$C80,FALSE))</f>
        <v/>
      </c>
      <c r="AZ80" s="102"/>
      <c r="BA80" s="102"/>
      <c r="BB80" s="102"/>
      <c r="BC80" s="102"/>
      <c r="BD80" s="102"/>
      <c r="BE80" s="102"/>
      <c r="BF80" s="102"/>
      <c r="BG80" s="102"/>
      <c r="BH80" s="112"/>
      <c r="BI80" s="112"/>
      <c r="BJ80" s="102"/>
      <c r="BK80" s="102"/>
      <c r="BL80" s="102"/>
      <c r="BM80" s="102"/>
      <c r="BN80" s="102"/>
      <c r="BO80" s="102"/>
      <c r="BP80" s="102"/>
      <c r="BQ80" s="102"/>
      <c r="BR80" s="75" t="str">
        <f>IF(HLOOKUP(BR$14,集計用!$4:$9998,マスター!$C80,FALSE)="","",HLOOKUP(BR$14,集計用!$4:$9998,マスター!$C80,FALSE))</f>
        <v/>
      </c>
      <c r="BS80" s="75" t="str">
        <f>IF(HLOOKUP(BS$14,集計用!$4:$9998,マスター!$C80,FALSE)="","",HLOOKUP(BS$14,集計用!$4:$9998,マスター!$C80,FALSE))</f>
        <v/>
      </c>
      <c r="BT80" s="75" t="str">
        <f>IF(HLOOKUP(BT$14,集計用!$4:$9998,マスター!$C80,FALSE)="","",HLOOKUP(BT$14,集計用!$4:$9998,マスター!$C80,FALSE))</f>
        <v/>
      </c>
      <c r="BU80" s="75" t="str">
        <f>IF(HLOOKUP(BU$14,集計用!$4:$9998,マスター!$C80,FALSE)="","",HLOOKUP(BU$14,集計用!$4:$9998,マスター!$C80,FALSE))</f>
        <v/>
      </c>
      <c r="BV80" s="75" t="str">
        <f>集計用!O73&amp;集計用!Q73&amp;集計用!S73</f>
        <v/>
      </c>
      <c r="BW80" s="75" t="str">
        <f>IF(HLOOKUP(BW$14,集計用!$4:$9998,マスター!$C80,FALSE)="","",HLOOKUP(BW$14,集計用!$4:$9998,マスター!$C80,FALSE))</f>
        <v/>
      </c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1"/>
      <c r="CW80" s="101"/>
      <c r="CX80" s="101"/>
      <c r="CY80" s="101"/>
      <c r="CZ80" s="101"/>
      <c r="DA80" s="101"/>
      <c r="DB80" s="101"/>
      <c r="DC80" s="101"/>
      <c r="DD80" s="102"/>
      <c r="DE80" s="102"/>
      <c r="DF80" s="102"/>
      <c r="DG80" s="102"/>
      <c r="DH80" s="102"/>
      <c r="DI80" s="102"/>
    </row>
    <row r="81" spans="3:113" ht="13.5" customHeight="1">
      <c r="C81" s="145">
        <v>72</v>
      </c>
      <c r="D81" s="91"/>
      <c r="E81" s="101"/>
      <c r="F81" s="101"/>
      <c r="G81" s="101"/>
      <c r="H81" s="89" t="str">
        <f>IF(HLOOKUP(H$14,集計用!$4:$9998,マスター!$C81,FALSE)="","",HLOOKUP(H$14,集計用!$4:$9998,マスター!$C81,FALSE))</f>
        <v/>
      </c>
      <c r="I81" s="75" t="str">
        <f>IF(HLOOKUP(I$14,集計用!$4:$9998,マスター!$C81,FALSE)="","",HLOOKUP(I$14,集計用!$4:$9998,マスター!$C81,FALSE))</f>
        <v/>
      </c>
      <c r="J81" s="75" t="str">
        <f>IF(HLOOKUP(J$14,集計用!$4:$9998,マスター!$C81,FALSE)="","",HLOOKUP(J$14,集計用!$4:$9998,マスター!$C81,FALSE))</f>
        <v/>
      </c>
      <c r="K81" s="101"/>
      <c r="L81" s="101"/>
      <c r="M81" s="101"/>
      <c r="N81" s="101"/>
      <c r="O81" s="75" t="str">
        <f>IF(HLOOKUP(O$14,集計用!$4:$9998,マスター!$C81,FALSE)="","",HLOOKUP(O$14,集計用!$4:$9998,マスター!$C81,FALSE))</f>
        <v/>
      </c>
      <c r="P81" s="101"/>
      <c r="Q81" s="101"/>
      <c r="R81" s="89" t="str">
        <f>IF(HLOOKUP(R$14,集計用!$4:$9998,マスター!$C81,FALSE)="","",HLOOKUP(R$14,集計用!$4:$9998,マスター!$C81,FALSE))</f>
        <v/>
      </c>
      <c r="S81" s="89" t="str">
        <f>IF(HLOOKUP(S$14,集計用!$4:$9998,マスター!$C81,FALSE)="","",HLOOKUP(S$14,集計用!$4:$9998,マスター!$C81,FALSE))</f>
        <v/>
      </c>
      <c r="T81" s="75" t="str">
        <f>IF(HLOOKUP(T$14,集計用!$4:$9998,マスター!$C81,FALSE)="","",HLOOKUP(T$14,集計用!$4:$9998,マスター!$C81,FALSE))</f>
        <v/>
      </c>
      <c r="U81" s="101"/>
      <c r="V81" s="101"/>
      <c r="W81" s="91"/>
      <c r="X81" s="101"/>
      <c r="Y81" s="101"/>
      <c r="Z81" s="75" t="str">
        <f>IF(HLOOKUP(Z$14,集計用!$4:$9998,マスター!$C81,FALSE)="","",HLOOKUP(Z$14,集計用!$4:$9998,マスター!$C81,FALSE))</f>
        <v/>
      </c>
      <c r="AA81" s="101"/>
      <c r="AB81" s="101"/>
      <c r="AC81" s="101"/>
      <c r="AD81" s="101"/>
      <c r="AE81" s="101"/>
      <c r="AF81" s="91"/>
      <c r="AG81" s="75" t="str">
        <f>IF(HLOOKUP(AG$14,集計用!$4:$9998,マスター!$C81,FALSE)="","",HLOOKUP(AG$14,集計用!$4:$9998,マスター!$C81,FALSE))</f>
        <v/>
      </c>
      <c r="AH81" s="75" t="str">
        <f>IF(HLOOKUP(AH$14,集計用!$4:$9998,マスター!$C81,FALSE)="","",HLOOKUP(AH$14,集計用!$4:$9998,マスター!$C81,FALSE))</f>
        <v/>
      </c>
      <c r="AI81" s="75" t="str">
        <f>IF(HLOOKUP(AI$14,集計用!$4:$9998,マスター!$C81,FALSE)="","",HLOOKUP(AI$14,集計用!$4:$9998,マスター!$C81,FALSE))</f>
        <v/>
      </c>
      <c r="AJ81" s="101"/>
      <c r="AK81" s="101"/>
      <c r="AL81" s="101"/>
      <c r="AM81" s="101"/>
      <c r="AN81" s="75" t="str">
        <f>IFERROR(集計用!N74&amp;集計用!P74&amp;集計用!R74,"")</f>
        <v/>
      </c>
      <c r="AO81" s="75" t="str">
        <f>IF(HLOOKUP(AO$14,集計用!$4:$9998,マスター!$C81,FALSE)="","",HLOOKUP(AO$14,集計用!$4:$9998,マスター!$C81,FALSE))</f>
        <v/>
      </c>
      <c r="AP81" s="89" t="str">
        <f>集計用!AN74&amp;集計用!AO74&amp;集計用!AP74&amp;集計用!AQ74&amp;集計用!AR74&amp;集計用!AS74</f>
        <v/>
      </c>
      <c r="AQ81" s="75" t="str">
        <f>IF(HLOOKUP(AQ$14,集計用!$4:$9998,マスター!$C81,FALSE)="","",HLOOKUP(AQ$14,集計用!$4:$9998,マスター!$C81,FALSE))</f>
        <v/>
      </c>
      <c r="AR81" s="75" t="str">
        <f>IF(HLOOKUP(AR$14,集計用!$4:$9998,マスター!$C81,FALSE)="","",HLOOKUP(AR$14,集計用!$4:$9998,マスター!$C81,FALSE))</f>
        <v/>
      </c>
      <c r="AS81" s="75" t="str">
        <f>IF(HLOOKUP(AS$14,集計用!$4:$9998,マスター!$C81,FALSE)="","",HLOOKUP(AS$14,集計用!$4:$9998,マスター!$C81,FALSE))</f>
        <v/>
      </c>
      <c r="AT81" s="75" t="str">
        <f>IF(HLOOKUP(AT$14,集計用!$4:$9998,マスター!$C81,FALSE)="","",HLOOKUP(AT$14,集計用!$4:$9998,マスター!$C81,FALSE))</f>
        <v/>
      </c>
      <c r="AU81" s="101"/>
      <c r="AV81" s="101"/>
      <c r="AW81" s="101"/>
      <c r="AX81" s="75" t="str">
        <f>IF(HLOOKUP(AX$14,集計用!$4:$9998,マスター!$C81,FALSE)="","",HLOOKUP(AX$14,集計用!$4:$9998,マスター!$C81,FALSE))</f>
        <v/>
      </c>
      <c r="AY81" s="75" t="str">
        <f>IF(HLOOKUP(AY$14,集計用!$4:$9998,マスター!$C81,FALSE)="","",HLOOKUP(AY$14,集計用!$4:$9998,マスター!$C81,FALSE))</f>
        <v/>
      </c>
      <c r="AZ81" s="102"/>
      <c r="BA81" s="102"/>
      <c r="BB81" s="102"/>
      <c r="BC81" s="102"/>
      <c r="BD81" s="102"/>
      <c r="BE81" s="102"/>
      <c r="BF81" s="102"/>
      <c r="BG81" s="102"/>
      <c r="BH81" s="112"/>
      <c r="BI81" s="112"/>
      <c r="BJ81" s="102"/>
      <c r="BK81" s="102"/>
      <c r="BL81" s="102"/>
      <c r="BM81" s="102"/>
      <c r="BN81" s="102"/>
      <c r="BO81" s="102"/>
      <c r="BP81" s="102"/>
      <c r="BQ81" s="102"/>
      <c r="BR81" s="75" t="str">
        <f>IF(HLOOKUP(BR$14,集計用!$4:$9998,マスター!$C81,FALSE)="","",HLOOKUP(BR$14,集計用!$4:$9998,マスター!$C81,FALSE))</f>
        <v/>
      </c>
      <c r="BS81" s="75" t="str">
        <f>IF(HLOOKUP(BS$14,集計用!$4:$9998,マスター!$C81,FALSE)="","",HLOOKUP(BS$14,集計用!$4:$9998,マスター!$C81,FALSE))</f>
        <v/>
      </c>
      <c r="BT81" s="75" t="str">
        <f>IF(HLOOKUP(BT$14,集計用!$4:$9998,マスター!$C81,FALSE)="","",HLOOKUP(BT$14,集計用!$4:$9998,マスター!$C81,FALSE))</f>
        <v/>
      </c>
      <c r="BU81" s="75" t="str">
        <f>IF(HLOOKUP(BU$14,集計用!$4:$9998,マスター!$C81,FALSE)="","",HLOOKUP(BU$14,集計用!$4:$9998,マスター!$C81,FALSE))</f>
        <v/>
      </c>
      <c r="BV81" s="75" t="str">
        <f>集計用!O74&amp;集計用!Q74&amp;集計用!S74</f>
        <v/>
      </c>
      <c r="BW81" s="75" t="str">
        <f>IF(HLOOKUP(BW$14,集計用!$4:$9998,マスター!$C81,FALSE)="","",HLOOKUP(BW$14,集計用!$4:$9998,マスター!$C81,FALSE))</f>
        <v/>
      </c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1"/>
      <c r="CW81" s="101"/>
      <c r="CX81" s="101"/>
      <c r="CY81" s="101"/>
      <c r="CZ81" s="101"/>
      <c r="DA81" s="101"/>
      <c r="DB81" s="101"/>
      <c r="DC81" s="101"/>
      <c r="DD81" s="102"/>
      <c r="DE81" s="102"/>
      <c r="DF81" s="102"/>
      <c r="DG81" s="102"/>
      <c r="DH81" s="102"/>
      <c r="DI81" s="102"/>
    </row>
    <row r="82" spans="3:113" ht="13.5" customHeight="1">
      <c r="C82" s="145">
        <v>73</v>
      </c>
      <c r="D82" s="91"/>
      <c r="E82" s="101"/>
      <c r="F82" s="101"/>
      <c r="G82" s="101"/>
      <c r="H82" s="89" t="str">
        <f>IF(HLOOKUP(H$14,集計用!$4:$9998,マスター!$C82,FALSE)="","",HLOOKUP(H$14,集計用!$4:$9998,マスター!$C82,FALSE))</f>
        <v/>
      </c>
      <c r="I82" s="75" t="str">
        <f>IF(HLOOKUP(I$14,集計用!$4:$9998,マスター!$C82,FALSE)="","",HLOOKUP(I$14,集計用!$4:$9998,マスター!$C82,FALSE))</f>
        <v/>
      </c>
      <c r="J82" s="75" t="str">
        <f>IF(HLOOKUP(J$14,集計用!$4:$9998,マスター!$C82,FALSE)="","",HLOOKUP(J$14,集計用!$4:$9998,マスター!$C82,FALSE))</f>
        <v/>
      </c>
      <c r="K82" s="101"/>
      <c r="L82" s="101"/>
      <c r="M82" s="101"/>
      <c r="N82" s="101"/>
      <c r="O82" s="75" t="str">
        <f>IF(HLOOKUP(O$14,集計用!$4:$9998,マスター!$C82,FALSE)="","",HLOOKUP(O$14,集計用!$4:$9998,マスター!$C82,FALSE))</f>
        <v/>
      </c>
      <c r="P82" s="101"/>
      <c r="Q82" s="101"/>
      <c r="R82" s="89" t="str">
        <f>IF(HLOOKUP(R$14,集計用!$4:$9998,マスター!$C82,FALSE)="","",HLOOKUP(R$14,集計用!$4:$9998,マスター!$C82,FALSE))</f>
        <v/>
      </c>
      <c r="S82" s="89" t="str">
        <f>IF(HLOOKUP(S$14,集計用!$4:$9998,マスター!$C82,FALSE)="","",HLOOKUP(S$14,集計用!$4:$9998,マスター!$C82,FALSE))</f>
        <v/>
      </c>
      <c r="T82" s="75" t="str">
        <f>IF(HLOOKUP(T$14,集計用!$4:$9998,マスター!$C82,FALSE)="","",HLOOKUP(T$14,集計用!$4:$9998,マスター!$C82,FALSE))</f>
        <v/>
      </c>
      <c r="U82" s="101"/>
      <c r="V82" s="101"/>
      <c r="W82" s="91"/>
      <c r="X82" s="101"/>
      <c r="Y82" s="101"/>
      <c r="Z82" s="75" t="str">
        <f>IF(HLOOKUP(Z$14,集計用!$4:$9998,マスター!$C82,FALSE)="","",HLOOKUP(Z$14,集計用!$4:$9998,マスター!$C82,FALSE))</f>
        <v/>
      </c>
      <c r="AA82" s="101"/>
      <c r="AB82" s="101"/>
      <c r="AC82" s="101"/>
      <c r="AD82" s="101"/>
      <c r="AE82" s="101"/>
      <c r="AF82" s="91"/>
      <c r="AG82" s="75" t="str">
        <f>IF(HLOOKUP(AG$14,集計用!$4:$9998,マスター!$C82,FALSE)="","",HLOOKUP(AG$14,集計用!$4:$9998,マスター!$C82,FALSE))</f>
        <v/>
      </c>
      <c r="AH82" s="75" t="str">
        <f>IF(HLOOKUP(AH$14,集計用!$4:$9998,マスター!$C82,FALSE)="","",HLOOKUP(AH$14,集計用!$4:$9998,マスター!$C82,FALSE))</f>
        <v/>
      </c>
      <c r="AI82" s="75" t="str">
        <f>IF(HLOOKUP(AI$14,集計用!$4:$9998,マスター!$C82,FALSE)="","",HLOOKUP(AI$14,集計用!$4:$9998,マスター!$C82,FALSE))</f>
        <v/>
      </c>
      <c r="AJ82" s="101"/>
      <c r="AK82" s="101"/>
      <c r="AL82" s="101"/>
      <c r="AM82" s="101"/>
      <c r="AN82" s="75" t="str">
        <f>IFERROR(集計用!N75&amp;集計用!P75&amp;集計用!R75,"")</f>
        <v/>
      </c>
      <c r="AO82" s="75" t="str">
        <f>IF(HLOOKUP(AO$14,集計用!$4:$9998,マスター!$C82,FALSE)="","",HLOOKUP(AO$14,集計用!$4:$9998,マスター!$C82,FALSE))</f>
        <v/>
      </c>
      <c r="AP82" s="89" t="str">
        <f>集計用!AN75&amp;集計用!AO75&amp;集計用!AP75&amp;集計用!AQ75&amp;集計用!AR75&amp;集計用!AS75</f>
        <v/>
      </c>
      <c r="AQ82" s="75" t="str">
        <f>IF(HLOOKUP(AQ$14,集計用!$4:$9998,マスター!$C82,FALSE)="","",HLOOKUP(AQ$14,集計用!$4:$9998,マスター!$C82,FALSE))</f>
        <v/>
      </c>
      <c r="AR82" s="75" t="str">
        <f>IF(HLOOKUP(AR$14,集計用!$4:$9998,マスター!$C82,FALSE)="","",HLOOKUP(AR$14,集計用!$4:$9998,マスター!$C82,FALSE))</f>
        <v/>
      </c>
      <c r="AS82" s="75" t="str">
        <f>IF(HLOOKUP(AS$14,集計用!$4:$9998,マスター!$C82,FALSE)="","",HLOOKUP(AS$14,集計用!$4:$9998,マスター!$C82,FALSE))</f>
        <v/>
      </c>
      <c r="AT82" s="75" t="str">
        <f>IF(HLOOKUP(AT$14,集計用!$4:$9998,マスター!$C82,FALSE)="","",HLOOKUP(AT$14,集計用!$4:$9998,マスター!$C82,FALSE))</f>
        <v/>
      </c>
      <c r="AU82" s="101"/>
      <c r="AV82" s="101"/>
      <c r="AW82" s="101"/>
      <c r="AX82" s="75" t="str">
        <f>IF(HLOOKUP(AX$14,集計用!$4:$9998,マスター!$C82,FALSE)="","",HLOOKUP(AX$14,集計用!$4:$9998,マスター!$C82,FALSE))</f>
        <v/>
      </c>
      <c r="AY82" s="75" t="str">
        <f>IF(HLOOKUP(AY$14,集計用!$4:$9998,マスター!$C82,FALSE)="","",HLOOKUP(AY$14,集計用!$4:$9998,マスター!$C82,FALSE))</f>
        <v/>
      </c>
      <c r="AZ82" s="102"/>
      <c r="BA82" s="102"/>
      <c r="BB82" s="102"/>
      <c r="BC82" s="102"/>
      <c r="BD82" s="102"/>
      <c r="BE82" s="102"/>
      <c r="BF82" s="102"/>
      <c r="BG82" s="102"/>
      <c r="BH82" s="112"/>
      <c r="BI82" s="112"/>
      <c r="BJ82" s="102"/>
      <c r="BK82" s="102"/>
      <c r="BL82" s="102"/>
      <c r="BM82" s="102"/>
      <c r="BN82" s="102"/>
      <c r="BO82" s="102"/>
      <c r="BP82" s="102"/>
      <c r="BQ82" s="102"/>
      <c r="BR82" s="75" t="str">
        <f>IF(HLOOKUP(BR$14,集計用!$4:$9998,マスター!$C82,FALSE)="","",HLOOKUP(BR$14,集計用!$4:$9998,マスター!$C82,FALSE))</f>
        <v/>
      </c>
      <c r="BS82" s="75" t="str">
        <f>IF(HLOOKUP(BS$14,集計用!$4:$9998,マスター!$C82,FALSE)="","",HLOOKUP(BS$14,集計用!$4:$9998,マスター!$C82,FALSE))</f>
        <v/>
      </c>
      <c r="BT82" s="75" t="str">
        <f>IF(HLOOKUP(BT$14,集計用!$4:$9998,マスター!$C82,FALSE)="","",HLOOKUP(BT$14,集計用!$4:$9998,マスター!$C82,FALSE))</f>
        <v/>
      </c>
      <c r="BU82" s="75" t="str">
        <f>IF(HLOOKUP(BU$14,集計用!$4:$9998,マスター!$C82,FALSE)="","",HLOOKUP(BU$14,集計用!$4:$9998,マスター!$C82,FALSE))</f>
        <v/>
      </c>
      <c r="BV82" s="75" t="str">
        <f>集計用!O75&amp;集計用!Q75&amp;集計用!S75</f>
        <v/>
      </c>
      <c r="BW82" s="75" t="str">
        <f>IF(HLOOKUP(BW$14,集計用!$4:$9998,マスター!$C82,FALSE)="","",HLOOKUP(BW$14,集計用!$4:$9998,マスター!$C82,FALSE))</f>
        <v/>
      </c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1"/>
      <c r="CW82" s="101"/>
      <c r="CX82" s="101"/>
      <c r="CY82" s="101"/>
      <c r="CZ82" s="101"/>
      <c r="DA82" s="101"/>
      <c r="DB82" s="101"/>
      <c r="DC82" s="101"/>
      <c r="DD82" s="102"/>
      <c r="DE82" s="102"/>
      <c r="DF82" s="102"/>
      <c r="DG82" s="102"/>
      <c r="DH82" s="102"/>
      <c r="DI82" s="102"/>
    </row>
    <row r="83" spans="3:113" ht="13.5" customHeight="1">
      <c r="C83" s="145">
        <v>74</v>
      </c>
      <c r="D83" s="91"/>
      <c r="E83" s="101"/>
      <c r="F83" s="101"/>
      <c r="G83" s="101"/>
      <c r="H83" s="89" t="str">
        <f>IF(HLOOKUP(H$14,集計用!$4:$9998,マスター!$C83,FALSE)="","",HLOOKUP(H$14,集計用!$4:$9998,マスター!$C83,FALSE))</f>
        <v/>
      </c>
      <c r="I83" s="75" t="str">
        <f>IF(HLOOKUP(I$14,集計用!$4:$9998,マスター!$C83,FALSE)="","",HLOOKUP(I$14,集計用!$4:$9998,マスター!$C83,FALSE))</f>
        <v/>
      </c>
      <c r="J83" s="75" t="str">
        <f>IF(HLOOKUP(J$14,集計用!$4:$9998,マスター!$C83,FALSE)="","",HLOOKUP(J$14,集計用!$4:$9998,マスター!$C83,FALSE))</f>
        <v/>
      </c>
      <c r="K83" s="101"/>
      <c r="L83" s="101"/>
      <c r="M83" s="101"/>
      <c r="N83" s="101"/>
      <c r="O83" s="75" t="str">
        <f>IF(HLOOKUP(O$14,集計用!$4:$9998,マスター!$C83,FALSE)="","",HLOOKUP(O$14,集計用!$4:$9998,マスター!$C83,FALSE))</f>
        <v/>
      </c>
      <c r="P83" s="101"/>
      <c r="Q83" s="101"/>
      <c r="R83" s="89" t="str">
        <f>IF(HLOOKUP(R$14,集計用!$4:$9998,マスター!$C83,FALSE)="","",HLOOKUP(R$14,集計用!$4:$9998,マスター!$C83,FALSE))</f>
        <v/>
      </c>
      <c r="S83" s="89" t="str">
        <f>IF(HLOOKUP(S$14,集計用!$4:$9998,マスター!$C83,FALSE)="","",HLOOKUP(S$14,集計用!$4:$9998,マスター!$C83,FALSE))</f>
        <v/>
      </c>
      <c r="T83" s="75" t="str">
        <f>IF(HLOOKUP(T$14,集計用!$4:$9998,マスター!$C83,FALSE)="","",HLOOKUP(T$14,集計用!$4:$9998,マスター!$C83,FALSE))</f>
        <v/>
      </c>
      <c r="U83" s="101"/>
      <c r="V83" s="101"/>
      <c r="W83" s="91"/>
      <c r="X83" s="101"/>
      <c r="Y83" s="101"/>
      <c r="Z83" s="75" t="str">
        <f>IF(HLOOKUP(Z$14,集計用!$4:$9998,マスター!$C83,FALSE)="","",HLOOKUP(Z$14,集計用!$4:$9998,マスター!$C83,FALSE))</f>
        <v/>
      </c>
      <c r="AA83" s="101"/>
      <c r="AB83" s="101"/>
      <c r="AC83" s="101"/>
      <c r="AD83" s="101"/>
      <c r="AE83" s="101"/>
      <c r="AF83" s="91"/>
      <c r="AG83" s="75" t="str">
        <f>IF(HLOOKUP(AG$14,集計用!$4:$9998,マスター!$C83,FALSE)="","",HLOOKUP(AG$14,集計用!$4:$9998,マスター!$C83,FALSE))</f>
        <v/>
      </c>
      <c r="AH83" s="75" t="str">
        <f>IF(HLOOKUP(AH$14,集計用!$4:$9998,マスター!$C83,FALSE)="","",HLOOKUP(AH$14,集計用!$4:$9998,マスター!$C83,FALSE))</f>
        <v/>
      </c>
      <c r="AI83" s="75" t="str">
        <f>IF(HLOOKUP(AI$14,集計用!$4:$9998,マスター!$C83,FALSE)="","",HLOOKUP(AI$14,集計用!$4:$9998,マスター!$C83,FALSE))</f>
        <v/>
      </c>
      <c r="AJ83" s="101"/>
      <c r="AK83" s="101"/>
      <c r="AL83" s="101"/>
      <c r="AM83" s="101"/>
      <c r="AN83" s="75" t="str">
        <f>IFERROR(集計用!N76&amp;集計用!P76&amp;集計用!R76,"")</f>
        <v/>
      </c>
      <c r="AO83" s="75" t="str">
        <f>IF(HLOOKUP(AO$14,集計用!$4:$9998,マスター!$C83,FALSE)="","",HLOOKUP(AO$14,集計用!$4:$9998,マスター!$C83,FALSE))</f>
        <v/>
      </c>
      <c r="AP83" s="89" t="str">
        <f>集計用!AN76&amp;集計用!AO76&amp;集計用!AP76&amp;集計用!AQ76&amp;集計用!AR76&amp;集計用!AS76</f>
        <v/>
      </c>
      <c r="AQ83" s="75" t="str">
        <f>IF(HLOOKUP(AQ$14,集計用!$4:$9998,マスター!$C83,FALSE)="","",HLOOKUP(AQ$14,集計用!$4:$9998,マスター!$C83,FALSE))</f>
        <v/>
      </c>
      <c r="AR83" s="75" t="str">
        <f>IF(HLOOKUP(AR$14,集計用!$4:$9998,マスター!$C83,FALSE)="","",HLOOKUP(AR$14,集計用!$4:$9998,マスター!$C83,FALSE))</f>
        <v/>
      </c>
      <c r="AS83" s="75" t="str">
        <f>IF(HLOOKUP(AS$14,集計用!$4:$9998,マスター!$C83,FALSE)="","",HLOOKUP(AS$14,集計用!$4:$9998,マスター!$C83,FALSE))</f>
        <v/>
      </c>
      <c r="AT83" s="75" t="str">
        <f>IF(HLOOKUP(AT$14,集計用!$4:$9998,マスター!$C83,FALSE)="","",HLOOKUP(AT$14,集計用!$4:$9998,マスター!$C83,FALSE))</f>
        <v/>
      </c>
      <c r="AU83" s="101"/>
      <c r="AV83" s="101"/>
      <c r="AW83" s="101"/>
      <c r="AX83" s="75" t="str">
        <f>IF(HLOOKUP(AX$14,集計用!$4:$9998,マスター!$C83,FALSE)="","",HLOOKUP(AX$14,集計用!$4:$9998,マスター!$C83,FALSE))</f>
        <v/>
      </c>
      <c r="AY83" s="75" t="str">
        <f>IF(HLOOKUP(AY$14,集計用!$4:$9998,マスター!$C83,FALSE)="","",HLOOKUP(AY$14,集計用!$4:$9998,マスター!$C83,FALSE))</f>
        <v/>
      </c>
      <c r="AZ83" s="102"/>
      <c r="BA83" s="102"/>
      <c r="BB83" s="102"/>
      <c r="BC83" s="102"/>
      <c r="BD83" s="102"/>
      <c r="BE83" s="102"/>
      <c r="BF83" s="102"/>
      <c r="BG83" s="102"/>
      <c r="BH83" s="112"/>
      <c r="BI83" s="112"/>
      <c r="BJ83" s="102"/>
      <c r="BK83" s="102"/>
      <c r="BL83" s="102"/>
      <c r="BM83" s="102"/>
      <c r="BN83" s="102"/>
      <c r="BO83" s="102"/>
      <c r="BP83" s="102"/>
      <c r="BQ83" s="102"/>
      <c r="BR83" s="75" t="str">
        <f>IF(HLOOKUP(BR$14,集計用!$4:$9998,マスター!$C83,FALSE)="","",HLOOKUP(BR$14,集計用!$4:$9998,マスター!$C83,FALSE))</f>
        <v/>
      </c>
      <c r="BS83" s="75" t="str">
        <f>IF(HLOOKUP(BS$14,集計用!$4:$9998,マスター!$C83,FALSE)="","",HLOOKUP(BS$14,集計用!$4:$9998,マスター!$C83,FALSE))</f>
        <v/>
      </c>
      <c r="BT83" s="75" t="str">
        <f>IF(HLOOKUP(BT$14,集計用!$4:$9998,マスター!$C83,FALSE)="","",HLOOKUP(BT$14,集計用!$4:$9998,マスター!$C83,FALSE))</f>
        <v/>
      </c>
      <c r="BU83" s="75" t="str">
        <f>IF(HLOOKUP(BU$14,集計用!$4:$9998,マスター!$C83,FALSE)="","",HLOOKUP(BU$14,集計用!$4:$9998,マスター!$C83,FALSE))</f>
        <v/>
      </c>
      <c r="BV83" s="75" t="str">
        <f>集計用!O76&amp;集計用!Q76&amp;集計用!S76</f>
        <v/>
      </c>
      <c r="BW83" s="75" t="str">
        <f>IF(HLOOKUP(BW$14,集計用!$4:$9998,マスター!$C83,FALSE)="","",HLOOKUP(BW$14,集計用!$4:$9998,マスター!$C83,FALSE))</f>
        <v/>
      </c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1"/>
      <c r="CW83" s="101"/>
      <c r="CX83" s="101"/>
      <c r="CY83" s="101"/>
      <c r="CZ83" s="101"/>
      <c r="DA83" s="101"/>
      <c r="DB83" s="101"/>
      <c r="DC83" s="101"/>
      <c r="DD83" s="102"/>
      <c r="DE83" s="102"/>
      <c r="DF83" s="102"/>
      <c r="DG83" s="102"/>
      <c r="DH83" s="102"/>
      <c r="DI83" s="102"/>
    </row>
    <row r="84" spans="3:113" ht="13.5" customHeight="1">
      <c r="C84" s="145">
        <v>75</v>
      </c>
      <c r="D84" s="91"/>
      <c r="E84" s="101"/>
      <c r="F84" s="101"/>
      <c r="G84" s="101"/>
      <c r="H84" s="89" t="str">
        <f>IF(HLOOKUP(H$14,集計用!$4:$9998,マスター!$C84,FALSE)="","",HLOOKUP(H$14,集計用!$4:$9998,マスター!$C84,FALSE))</f>
        <v/>
      </c>
      <c r="I84" s="75" t="str">
        <f>IF(HLOOKUP(I$14,集計用!$4:$9998,マスター!$C84,FALSE)="","",HLOOKUP(I$14,集計用!$4:$9998,マスター!$C84,FALSE))</f>
        <v/>
      </c>
      <c r="J84" s="75" t="str">
        <f>IF(HLOOKUP(J$14,集計用!$4:$9998,マスター!$C84,FALSE)="","",HLOOKUP(J$14,集計用!$4:$9998,マスター!$C84,FALSE))</f>
        <v/>
      </c>
      <c r="K84" s="101"/>
      <c r="L84" s="101"/>
      <c r="M84" s="101"/>
      <c r="N84" s="101"/>
      <c r="O84" s="75" t="str">
        <f>IF(HLOOKUP(O$14,集計用!$4:$9998,マスター!$C84,FALSE)="","",HLOOKUP(O$14,集計用!$4:$9998,マスター!$C84,FALSE))</f>
        <v/>
      </c>
      <c r="P84" s="101"/>
      <c r="Q84" s="101"/>
      <c r="R84" s="89" t="str">
        <f>IF(HLOOKUP(R$14,集計用!$4:$9998,マスター!$C84,FALSE)="","",HLOOKUP(R$14,集計用!$4:$9998,マスター!$C84,FALSE))</f>
        <v/>
      </c>
      <c r="S84" s="89" t="str">
        <f>IF(HLOOKUP(S$14,集計用!$4:$9998,マスター!$C84,FALSE)="","",HLOOKUP(S$14,集計用!$4:$9998,マスター!$C84,FALSE))</f>
        <v/>
      </c>
      <c r="T84" s="75" t="str">
        <f>IF(HLOOKUP(T$14,集計用!$4:$9998,マスター!$C84,FALSE)="","",HLOOKUP(T$14,集計用!$4:$9998,マスター!$C84,FALSE))</f>
        <v/>
      </c>
      <c r="U84" s="101"/>
      <c r="V84" s="101"/>
      <c r="W84" s="91"/>
      <c r="X84" s="101"/>
      <c r="Y84" s="101"/>
      <c r="Z84" s="75" t="str">
        <f>IF(HLOOKUP(Z$14,集計用!$4:$9998,マスター!$C84,FALSE)="","",HLOOKUP(Z$14,集計用!$4:$9998,マスター!$C84,FALSE))</f>
        <v/>
      </c>
      <c r="AA84" s="101"/>
      <c r="AB84" s="101"/>
      <c r="AC84" s="101"/>
      <c r="AD84" s="101"/>
      <c r="AE84" s="101"/>
      <c r="AF84" s="91"/>
      <c r="AG84" s="75" t="str">
        <f>IF(HLOOKUP(AG$14,集計用!$4:$9998,マスター!$C84,FALSE)="","",HLOOKUP(AG$14,集計用!$4:$9998,マスター!$C84,FALSE))</f>
        <v/>
      </c>
      <c r="AH84" s="75" t="str">
        <f>IF(HLOOKUP(AH$14,集計用!$4:$9998,マスター!$C84,FALSE)="","",HLOOKUP(AH$14,集計用!$4:$9998,マスター!$C84,FALSE))</f>
        <v/>
      </c>
      <c r="AI84" s="75" t="str">
        <f>IF(HLOOKUP(AI$14,集計用!$4:$9998,マスター!$C84,FALSE)="","",HLOOKUP(AI$14,集計用!$4:$9998,マスター!$C84,FALSE))</f>
        <v/>
      </c>
      <c r="AJ84" s="101"/>
      <c r="AK84" s="101"/>
      <c r="AL84" s="101"/>
      <c r="AM84" s="101"/>
      <c r="AN84" s="75" t="str">
        <f>IFERROR(集計用!N77&amp;集計用!P77&amp;集計用!R77,"")</f>
        <v/>
      </c>
      <c r="AO84" s="75" t="str">
        <f>IF(HLOOKUP(AO$14,集計用!$4:$9998,マスター!$C84,FALSE)="","",HLOOKUP(AO$14,集計用!$4:$9998,マスター!$C84,FALSE))</f>
        <v/>
      </c>
      <c r="AP84" s="89" t="str">
        <f>集計用!AN77&amp;集計用!AO77&amp;集計用!AP77&amp;集計用!AQ77&amp;集計用!AR77&amp;集計用!AS77</f>
        <v/>
      </c>
      <c r="AQ84" s="75" t="str">
        <f>IF(HLOOKUP(AQ$14,集計用!$4:$9998,マスター!$C84,FALSE)="","",HLOOKUP(AQ$14,集計用!$4:$9998,マスター!$C84,FALSE))</f>
        <v/>
      </c>
      <c r="AR84" s="75" t="str">
        <f>IF(HLOOKUP(AR$14,集計用!$4:$9998,マスター!$C84,FALSE)="","",HLOOKUP(AR$14,集計用!$4:$9998,マスター!$C84,FALSE))</f>
        <v/>
      </c>
      <c r="AS84" s="75" t="str">
        <f>IF(HLOOKUP(AS$14,集計用!$4:$9998,マスター!$C84,FALSE)="","",HLOOKUP(AS$14,集計用!$4:$9998,マスター!$C84,FALSE))</f>
        <v/>
      </c>
      <c r="AT84" s="75" t="str">
        <f>IF(HLOOKUP(AT$14,集計用!$4:$9998,マスター!$C84,FALSE)="","",HLOOKUP(AT$14,集計用!$4:$9998,マスター!$C84,FALSE))</f>
        <v/>
      </c>
      <c r="AU84" s="101"/>
      <c r="AV84" s="101"/>
      <c r="AW84" s="101"/>
      <c r="AX84" s="75" t="str">
        <f>IF(HLOOKUP(AX$14,集計用!$4:$9998,マスター!$C84,FALSE)="","",HLOOKUP(AX$14,集計用!$4:$9998,マスター!$C84,FALSE))</f>
        <v/>
      </c>
      <c r="AY84" s="75" t="str">
        <f>IF(HLOOKUP(AY$14,集計用!$4:$9998,マスター!$C84,FALSE)="","",HLOOKUP(AY$14,集計用!$4:$9998,マスター!$C84,FALSE))</f>
        <v/>
      </c>
      <c r="AZ84" s="102"/>
      <c r="BA84" s="102"/>
      <c r="BB84" s="102"/>
      <c r="BC84" s="102"/>
      <c r="BD84" s="102"/>
      <c r="BE84" s="102"/>
      <c r="BF84" s="102"/>
      <c r="BG84" s="102"/>
      <c r="BH84" s="112"/>
      <c r="BI84" s="112"/>
      <c r="BJ84" s="102"/>
      <c r="BK84" s="102"/>
      <c r="BL84" s="102"/>
      <c r="BM84" s="102"/>
      <c r="BN84" s="102"/>
      <c r="BO84" s="102"/>
      <c r="BP84" s="102"/>
      <c r="BQ84" s="102"/>
      <c r="BR84" s="75" t="str">
        <f>IF(HLOOKUP(BR$14,集計用!$4:$9998,マスター!$C84,FALSE)="","",HLOOKUP(BR$14,集計用!$4:$9998,マスター!$C84,FALSE))</f>
        <v/>
      </c>
      <c r="BS84" s="75" t="str">
        <f>IF(HLOOKUP(BS$14,集計用!$4:$9998,マスター!$C84,FALSE)="","",HLOOKUP(BS$14,集計用!$4:$9998,マスター!$C84,FALSE))</f>
        <v/>
      </c>
      <c r="BT84" s="75" t="str">
        <f>IF(HLOOKUP(BT$14,集計用!$4:$9998,マスター!$C84,FALSE)="","",HLOOKUP(BT$14,集計用!$4:$9998,マスター!$C84,FALSE))</f>
        <v/>
      </c>
      <c r="BU84" s="75" t="str">
        <f>IF(HLOOKUP(BU$14,集計用!$4:$9998,マスター!$C84,FALSE)="","",HLOOKUP(BU$14,集計用!$4:$9998,マスター!$C84,FALSE))</f>
        <v/>
      </c>
      <c r="BV84" s="75" t="str">
        <f>集計用!O77&amp;集計用!Q77&amp;集計用!S77</f>
        <v/>
      </c>
      <c r="BW84" s="75" t="str">
        <f>IF(HLOOKUP(BW$14,集計用!$4:$9998,マスター!$C84,FALSE)="","",HLOOKUP(BW$14,集計用!$4:$9998,マスター!$C84,FALSE))</f>
        <v/>
      </c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1"/>
      <c r="CW84" s="101"/>
      <c r="CX84" s="101"/>
      <c r="CY84" s="101"/>
      <c r="CZ84" s="101"/>
      <c r="DA84" s="101"/>
      <c r="DB84" s="101"/>
      <c r="DC84" s="101"/>
      <c r="DD84" s="102"/>
      <c r="DE84" s="102"/>
      <c r="DF84" s="102"/>
      <c r="DG84" s="102"/>
      <c r="DH84" s="102"/>
      <c r="DI84" s="102"/>
    </row>
    <row r="85" spans="3:113" ht="13.5" customHeight="1">
      <c r="C85" s="145">
        <v>76</v>
      </c>
      <c r="D85" s="91"/>
      <c r="E85" s="101"/>
      <c r="F85" s="101"/>
      <c r="G85" s="101"/>
      <c r="H85" s="89" t="str">
        <f>IF(HLOOKUP(H$14,集計用!$4:$9998,マスター!$C85,FALSE)="","",HLOOKUP(H$14,集計用!$4:$9998,マスター!$C85,FALSE))</f>
        <v/>
      </c>
      <c r="I85" s="75" t="str">
        <f>IF(HLOOKUP(I$14,集計用!$4:$9998,マスター!$C85,FALSE)="","",HLOOKUP(I$14,集計用!$4:$9998,マスター!$C85,FALSE))</f>
        <v/>
      </c>
      <c r="J85" s="75" t="str">
        <f>IF(HLOOKUP(J$14,集計用!$4:$9998,マスター!$C85,FALSE)="","",HLOOKUP(J$14,集計用!$4:$9998,マスター!$C85,FALSE))</f>
        <v/>
      </c>
      <c r="K85" s="101"/>
      <c r="L85" s="101"/>
      <c r="M85" s="101"/>
      <c r="N85" s="101"/>
      <c r="O85" s="75" t="str">
        <f>IF(HLOOKUP(O$14,集計用!$4:$9998,マスター!$C85,FALSE)="","",HLOOKUP(O$14,集計用!$4:$9998,マスター!$C85,FALSE))</f>
        <v/>
      </c>
      <c r="P85" s="101"/>
      <c r="Q85" s="101"/>
      <c r="R85" s="89" t="str">
        <f>IF(HLOOKUP(R$14,集計用!$4:$9998,マスター!$C85,FALSE)="","",HLOOKUP(R$14,集計用!$4:$9998,マスター!$C85,FALSE))</f>
        <v/>
      </c>
      <c r="S85" s="89" t="str">
        <f>IF(HLOOKUP(S$14,集計用!$4:$9998,マスター!$C85,FALSE)="","",HLOOKUP(S$14,集計用!$4:$9998,マスター!$C85,FALSE))</f>
        <v/>
      </c>
      <c r="T85" s="75" t="str">
        <f>IF(HLOOKUP(T$14,集計用!$4:$9998,マスター!$C85,FALSE)="","",HLOOKUP(T$14,集計用!$4:$9998,マスター!$C85,FALSE))</f>
        <v/>
      </c>
      <c r="U85" s="101"/>
      <c r="V85" s="101"/>
      <c r="W85" s="91"/>
      <c r="X85" s="101"/>
      <c r="Y85" s="101"/>
      <c r="Z85" s="75" t="str">
        <f>IF(HLOOKUP(Z$14,集計用!$4:$9998,マスター!$C85,FALSE)="","",HLOOKUP(Z$14,集計用!$4:$9998,マスター!$C85,FALSE))</f>
        <v/>
      </c>
      <c r="AA85" s="101"/>
      <c r="AB85" s="101"/>
      <c r="AC85" s="101"/>
      <c r="AD85" s="101"/>
      <c r="AE85" s="101"/>
      <c r="AF85" s="91"/>
      <c r="AG85" s="75" t="str">
        <f>IF(HLOOKUP(AG$14,集計用!$4:$9998,マスター!$C85,FALSE)="","",HLOOKUP(AG$14,集計用!$4:$9998,マスター!$C85,FALSE))</f>
        <v/>
      </c>
      <c r="AH85" s="75" t="str">
        <f>IF(HLOOKUP(AH$14,集計用!$4:$9998,マスター!$C85,FALSE)="","",HLOOKUP(AH$14,集計用!$4:$9998,マスター!$C85,FALSE))</f>
        <v/>
      </c>
      <c r="AI85" s="75" t="str">
        <f>IF(HLOOKUP(AI$14,集計用!$4:$9998,マスター!$C85,FALSE)="","",HLOOKUP(AI$14,集計用!$4:$9998,マスター!$C85,FALSE))</f>
        <v/>
      </c>
      <c r="AJ85" s="101"/>
      <c r="AK85" s="101"/>
      <c r="AL85" s="101"/>
      <c r="AM85" s="101"/>
      <c r="AN85" s="75" t="str">
        <f>IFERROR(集計用!N78&amp;集計用!P78&amp;集計用!R78,"")</f>
        <v/>
      </c>
      <c r="AO85" s="75" t="str">
        <f>IF(HLOOKUP(AO$14,集計用!$4:$9998,マスター!$C85,FALSE)="","",HLOOKUP(AO$14,集計用!$4:$9998,マスター!$C85,FALSE))</f>
        <v/>
      </c>
      <c r="AP85" s="89" t="str">
        <f>集計用!AN78&amp;集計用!AO78&amp;集計用!AP78&amp;集計用!AQ78&amp;集計用!AR78&amp;集計用!AS78</f>
        <v/>
      </c>
      <c r="AQ85" s="75" t="str">
        <f>IF(HLOOKUP(AQ$14,集計用!$4:$9998,マスター!$C85,FALSE)="","",HLOOKUP(AQ$14,集計用!$4:$9998,マスター!$C85,FALSE))</f>
        <v/>
      </c>
      <c r="AR85" s="75" t="str">
        <f>IF(HLOOKUP(AR$14,集計用!$4:$9998,マスター!$C85,FALSE)="","",HLOOKUP(AR$14,集計用!$4:$9998,マスター!$C85,FALSE))</f>
        <v/>
      </c>
      <c r="AS85" s="75" t="str">
        <f>IF(HLOOKUP(AS$14,集計用!$4:$9998,マスター!$C85,FALSE)="","",HLOOKUP(AS$14,集計用!$4:$9998,マスター!$C85,FALSE))</f>
        <v/>
      </c>
      <c r="AT85" s="75" t="str">
        <f>IF(HLOOKUP(AT$14,集計用!$4:$9998,マスター!$C85,FALSE)="","",HLOOKUP(AT$14,集計用!$4:$9998,マスター!$C85,FALSE))</f>
        <v/>
      </c>
      <c r="AU85" s="101"/>
      <c r="AV85" s="101"/>
      <c r="AW85" s="101"/>
      <c r="AX85" s="75" t="str">
        <f>IF(HLOOKUP(AX$14,集計用!$4:$9998,マスター!$C85,FALSE)="","",HLOOKUP(AX$14,集計用!$4:$9998,マスター!$C85,FALSE))</f>
        <v/>
      </c>
      <c r="AY85" s="75" t="str">
        <f>IF(HLOOKUP(AY$14,集計用!$4:$9998,マスター!$C85,FALSE)="","",HLOOKUP(AY$14,集計用!$4:$9998,マスター!$C85,FALSE))</f>
        <v/>
      </c>
      <c r="AZ85" s="102"/>
      <c r="BA85" s="102"/>
      <c r="BB85" s="102"/>
      <c r="BC85" s="102"/>
      <c r="BD85" s="102"/>
      <c r="BE85" s="102"/>
      <c r="BF85" s="102"/>
      <c r="BG85" s="102"/>
      <c r="BH85" s="112"/>
      <c r="BI85" s="112"/>
      <c r="BJ85" s="102"/>
      <c r="BK85" s="102"/>
      <c r="BL85" s="102"/>
      <c r="BM85" s="102"/>
      <c r="BN85" s="102"/>
      <c r="BO85" s="102"/>
      <c r="BP85" s="102"/>
      <c r="BQ85" s="102"/>
      <c r="BR85" s="75" t="str">
        <f>IF(HLOOKUP(BR$14,集計用!$4:$9998,マスター!$C85,FALSE)="","",HLOOKUP(BR$14,集計用!$4:$9998,マスター!$C85,FALSE))</f>
        <v/>
      </c>
      <c r="BS85" s="75" t="str">
        <f>IF(HLOOKUP(BS$14,集計用!$4:$9998,マスター!$C85,FALSE)="","",HLOOKUP(BS$14,集計用!$4:$9998,マスター!$C85,FALSE))</f>
        <v/>
      </c>
      <c r="BT85" s="75" t="str">
        <f>IF(HLOOKUP(BT$14,集計用!$4:$9998,マスター!$C85,FALSE)="","",HLOOKUP(BT$14,集計用!$4:$9998,マスター!$C85,FALSE))</f>
        <v/>
      </c>
      <c r="BU85" s="75" t="str">
        <f>IF(HLOOKUP(BU$14,集計用!$4:$9998,マスター!$C85,FALSE)="","",HLOOKUP(BU$14,集計用!$4:$9998,マスター!$C85,FALSE))</f>
        <v/>
      </c>
      <c r="BV85" s="75" t="str">
        <f>集計用!O78&amp;集計用!Q78&amp;集計用!S78</f>
        <v/>
      </c>
      <c r="BW85" s="75" t="str">
        <f>IF(HLOOKUP(BW$14,集計用!$4:$9998,マスター!$C85,FALSE)="","",HLOOKUP(BW$14,集計用!$4:$9998,マスター!$C85,FALSE))</f>
        <v/>
      </c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1"/>
      <c r="CW85" s="101"/>
      <c r="CX85" s="101"/>
      <c r="CY85" s="101"/>
      <c r="CZ85" s="101"/>
      <c r="DA85" s="101"/>
      <c r="DB85" s="101"/>
      <c r="DC85" s="101"/>
      <c r="DD85" s="102"/>
      <c r="DE85" s="102"/>
      <c r="DF85" s="102"/>
      <c r="DG85" s="102"/>
      <c r="DH85" s="102"/>
      <c r="DI85" s="102"/>
    </row>
    <row r="86" spans="3:113" ht="13.5" customHeight="1">
      <c r="C86" s="145">
        <v>77</v>
      </c>
      <c r="D86" s="91"/>
      <c r="E86" s="101"/>
      <c r="F86" s="101"/>
      <c r="G86" s="101"/>
      <c r="H86" s="89" t="str">
        <f>IF(HLOOKUP(H$14,集計用!$4:$9998,マスター!$C86,FALSE)="","",HLOOKUP(H$14,集計用!$4:$9998,マスター!$C86,FALSE))</f>
        <v/>
      </c>
      <c r="I86" s="75" t="str">
        <f>IF(HLOOKUP(I$14,集計用!$4:$9998,マスター!$C86,FALSE)="","",HLOOKUP(I$14,集計用!$4:$9998,マスター!$C86,FALSE))</f>
        <v/>
      </c>
      <c r="J86" s="75" t="str">
        <f>IF(HLOOKUP(J$14,集計用!$4:$9998,マスター!$C86,FALSE)="","",HLOOKUP(J$14,集計用!$4:$9998,マスター!$C86,FALSE))</f>
        <v/>
      </c>
      <c r="K86" s="101"/>
      <c r="L86" s="101"/>
      <c r="M86" s="101"/>
      <c r="N86" s="101"/>
      <c r="O86" s="75" t="str">
        <f>IF(HLOOKUP(O$14,集計用!$4:$9998,マスター!$C86,FALSE)="","",HLOOKUP(O$14,集計用!$4:$9998,マスター!$C86,FALSE))</f>
        <v/>
      </c>
      <c r="P86" s="101"/>
      <c r="Q86" s="101"/>
      <c r="R86" s="89" t="str">
        <f>IF(HLOOKUP(R$14,集計用!$4:$9998,マスター!$C86,FALSE)="","",HLOOKUP(R$14,集計用!$4:$9998,マスター!$C86,FALSE))</f>
        <v/>
      </c>
      <c r="S86" s="89" t="str">
        <f>IF(HLOOKUP(S$14,集計用!$4:$9998,マスター!$C86,FALSE)="","",HLOOKUP(S$14,集計用!$4:$9998,マスター!$C86,FALSE))</f>
        <v/>
      </c>
      <c r="T86" s="75" t="str">
        <f>IF(HLOOKUP(T$14,集計用!$4:$9998,マスター!$C86,FALSE)="","",HLOOKUP(T$14,集計用!$4:$9998,マスター!$C86,FALSE))</f>
        <v/>
      </c>
      <c r="U86" s="101"/>
      <c r="V86" s="101"/>
      <c r="W86" s="91"/>
      <c r="X86" s="101"/>
      <c r="Y86" s="101"/>
      <c r="Z86" s="75" t="str">
        <f>IF(HLOOKUP(Z$14,集計用!$4:$9998,マスター!$C86,FALSE)="","",HLOOKUP(Z$14,集計用!$4:$9998,マスター!$C86,FALSE))</f>
        <v/>
      </c>
      <c r="AA86" s="101"/>
      <c r="AB86" s="101"/>
      <c r="AC86" s="101"/>
      <c r="AD86" s="101"/>
      <c r="AE86" s="101"/>
      <c r="AF86" s="91"/>
      <c r="AG86" s="75" t="str">
        <f>IF(HLOOKUP(AG$14,集計用!$4:$9998,マスター!$C86,FALSE)="","",HLOOKUP(AG$14,集計用!$4:$9998,マスター!$C86,FALSE))</f>
        <v/>
      </c>
      <c r="AH86" s="75" t="str">
        <f>IF(HLOOKUP(AH$14,集計用!$4:$9998,マスター!$C86,FALSE)="","",HLOOKUP(AH$14,集計用!$4:$9998,マスター!$C86,FALSE))</f>
        <v/>
      </c>
      <c r="AI86" s="75" t="str">
        <f>IF(HLOOKUP(AI$14,集計用!$4:$9998,マスター!$C86,FALSE)="","",HLOOKUP(AI$14,集計用!$4:$9998,マスター!$C86,FALSE))</f>
        <v/>
      </c>
      <c r="AJ86" s="101"/>
      <c r="AK86" s="101"/>
      <c r="AL86" s="101"/>
      <c r="AM86" s="101"/>
      <c r="AN86" s="75" t="str">
        <f>IFERROR(集計用!N79&amp;集計用!P79&amp;集計用!R79,"")</f>
        <v/>
      </c>
      <c r="AO86" s="75" t="str">
        <f>IF(HLOOKUP(AO$14,集計用!$4:$9998,マスター!$C86,FALSE)="","",HLOOKUP(AO$14,集計用!$4:$9998,マスター!$C86,FALSE))</f>
        <v/>
      </c>
      <c r="AP86" s="89" t="str">
        <f>集計用!AN79&amp;集計用!AO79&amp;集計用!AP79&amp;集計用!AQ79&amp;集計用!AR79&amp;集計用!AS79</f>
        <v/>
      </c>
      <c r="AQ86" s="75" t="str">
        <f>IF(HLOOKUP(AQ$14,集計用!$4:$9998,マスター!$C86,FALSE)="","",HLOOKUP(AQ$14,集計用!$4:$9998,マスター!$C86,FALSE))</f>
        <v/>
      </c>
      <c r="AR86" s="75" t="str">
        <f>IF(HLOOKUP(AR$14,集計用!$4:$9998,マスター!$C86,FALSE)="","",HLOOKUP(AR$14,集計用!$4:$9998,マスター!$C86,FALSE))</f>
        <v/>
      </c>
      <c r="AS86" s="75" t="str">
        <f>IF(HLOOKUP(AS$14,集計用!$4:$9998,マスター!$C86,FALSE)="","",HLOOKUP(AS$14,集計用!$4:$9998,マスター!$C86,FALSE))</f>
        <v/>
      </c>
      <c r="AT86" s="75" t="str">
        <f>IF(HLOOKUP(AT$14,集計用!$4:$9998,マスター!$C86,FALSE)="","",HLOOKUP(AT$14,集計用!$4:$9998,マスター!$C86,FALSE))</f>
        <v/>
      </c>
      <c r="AU86" s="101"/>
      <c r="AV86" s="101"/>
      <c r="AW86" s="101"/>
      <c r="AX86" s="75" t="str">
        <f>IF(HLOOKUP(AX$14,集計用!$4:$9998,マスター!$C86,FALSE)="","",HLOOKUP(AX$14,集計用!$4:$9998,マスター!$C86,FALSE))</f>
        <v/>
      </c>
      <c r="AY86" s="75" t="str">
        <f>IF(HLOOKUP(AY$14,集計用!$4:$9998,マスター!$C86,FALSE)="","",HLOOKUP(AY$14,集計用!$4:$9998,マスター!$C86,FALSE))</f>
        <v/>
      </c>
      <c r="AZ86" s="102"/>
      <c r="BA86" s="102"/>
      <c r="BB86" s="102"/>
      <c r="BC86" s="102"/>
      <c r="BD86" s="102"/>
      <c r="BE86" s="102"/>
      <c r="BF86" s="102"/>
      <c r="BG86" s="102"/>
      <c r="BH86" s="112"/>
      <c r="BI86" s="112"/>
      <c r="BJ86" s="102"/>
      <c r="BK86" s="102"/>
      <c r="BL86" s="102"/>
      <c r="BM86" s="102"/>
      <c r="BN86" s="102"/>
      <c r="BO86" s="102"/>
      <c r="BP86" s="102"/>
      <c r="BQ86" s="102"/>
      <c r="BR86" s="75" t="str">
        <f>IF(HLOOKUP(BR$14,集計用!$4:$9998,マスター!$C86,FALSE)="","",HLOOKUP(BR$14,集計用!$4:$9998,マスター!$C86,FALSE))</f>
        <v/>
      </c>
      <c r="BS86" s="75" t="str">
        <f>IF(HLOOKUP(BS$14,集計用!$4:$9998,マスター!$C86,FALSE)="","",HLOOKUP(BS$14,集計用!$4:$9998,マスター!$C86,FALSE))</f>
        <v/>
      </c>
      <c r="BT86" s="75" t="str">
        <f>IF(HLOOKUP(BT$14,集計用!$4:$9998,マスター!$C86,FALSE)="","",HLOOKUP(BT$14,集計用!$4:$9998,マスター!$C86,FALSE))</f>
        <v/>
      </c>
      <c r="BU86" s="75" t="str">
        <f>IF(HLOOKUP(BU$14,集計用!$4:$9998,マスター!$C86,FALSE)="","",HLOOKUP(BU$14,集計用!$4:$9998,マスター!$C86,FALSE))</f>
        <v/>
      </c>
      <c r="BV86" s="75" t="str">
        <f>集計用!O79&amp;集計用!Q79&amp;集計用!S79</f>
        <v/>
      </c>
      <c r="BW86" s="75" t="str">
        <f>IF(HLOOKUP(BW$14,集計用!$4:$9998,マスター!$C86,FALSE)="","",HLOOKUP(BW$14,集計用!$4:$9998,マスター!$C86,FALSE))</f>
        <v/>
      </c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1"/>
      <c r="CW86" s="101"/>
      <c r="CX86" s="101"/>
      <c r="CY86" s="101"/>
      <c r="CZ86" s="101"/>
      <c r="DA86" s="101"/>
      <c r="DB86" s="101"/>
      <c r="DC86" s="101"/>
      <c r="DD86" s="102"/>
      <c r="DE86" s="102"/>
      <c r="DF86" s="102"/>
      <c r="DG86" s="102"/>
      <c r="DH86" s="102"/>
      <c r="DI86" s="102"/>
    </row>
    <row r="87" spans="3:113" ht="13.5" customHeight="1">
      <c r="C87" s="145">
        <v>78</v>
      </c>
      <c r="D87" s="91"/>
      <c r="E87" s="101"/>
      <c r="F87" s="101"/>
      <c r="G87" s="101"/>
      <c r="H87" s="89" t="str">
        <f>IF(HLOOKUP(H$14,集計用!$4:$9998,マスター!$C87,FALSE)="","",HLOOKUP(H$14,集計用!$4:$9998,マスター!$C87,FALSE))</f>
        <v/>
      </c>
      <c r="I87" s="75" t="str">
        <f>IF(HLOOKUP(I$14,集計用!$4:$9998,マスター!$C87,FALSE)="","",HLOOKUP(I$14,集計用!$4:$9998,マスター!$C87,FALSE))</f>
        <v/>
      </c>
      <c r="J87" s="75" t="str">
        <f>IF(HLOOKUP(J$14,集計用!$4:$9998,マスター!$C87,FALSE)="","",HLOOKUP(J$14,集計用!$4:$9998,マスター!$C87,FALSE))</f>
        <v/>
      </c>
      <c r="K87" s="101"/>
      <c r="L87" s="101"/>
      <c r="M87" s="101"/>
      <c r="N87" s="101"/>
      <c r="O87" s="75" t="str">
        <f>IF(HLOOKUP(O$14,集計用!$4:$9998,マスター!$C87,FALSE)="","",HLOOKUP(O$14,集計用!$4:$9998,マスター!$C87,FALSE))</f>
        <v/>
      </c>
      <c r="P87" s="101"/>
      <c r="Q87" s="101"/>
      <c r="R87" s="89" t="str">
        <f>IF(HLOOKUP(R$14,集計用!$4:$9998,マスター!$C87,FALSE)="","",HLOOKUP(R$14,集計用!$4:$9998,マスター!$C87,FALSE))</f>
        <v/>
      </c>
      <c r="S87" s="89" t="str">
        <f>IF(HLOOKUP(S$14,集計用!$4:$9998,マスター!$C87,FALSE)="","",HLOOKUP(S$14,集計用!$4:$9998,マスター!$C87,FALSE))</f>
        <v/>
      </c>
      <c r="T87" s="75" t="str">
        <f>IF(HLOOKUP(T$14,集計用!$4:$9998,マスター!$C87,FALSE)="","",HLOOKUP(T$14,集計用!$4:$9998,マスター!$C87,FALSE))</f>
        <v/>
      </c>
      <c r="U87" s="101"/>
      <c r="V87" s="101"/>
      <c r="W87" s="91"/>
      <c r="X87" s="101"/>
      <c r="Y87" s="101"/>
      <c r="Z87" s="75" t="str">
        <f>IF(HLOOKUP(Z$14,集計用!$4:$9998,マスター!$C87,FALSE)="","",HLOOKUP(Z$14,集計用!$4:$9998,マスター!$C87,FALSE))</f>
        <v/>
      </c>
      <c r="AA87" s="101"/>
      <c r="AB87" s="101"/>
      <c r="AC87" s="101"/>
      <c r="AD87" s="101"/>
      <c r="AE87" s="101"/>
      <c r="AF87" s="91"/>
      <c r="AG87" s="75" t="str">
        <f>IF(HLOOKUP(AG$14,集計用!$4:$9998,マスター!$C87,FALSE)="","",HLOOKUP(AG$14,集計用!$4:$9998,マスター!$C87,FALSE))</f>
        <v/>
      </c>
      <c r="AH87" s="75" t="str">
        <f>IF(HLOOKUP(AH$14,集計用!$4:$9998,マスター!$C87,FALSE)="","",HLOOKUP(AH$14,集計用!$4:$9998,マスター!$C87,FALSE))</f>
        <v/>
      </c>
      <c r="AI87" s="75" t="str">
        <f>IF(HLOOKUP(AI$14,集計用!$4:$9998,マスター!$C87,FALSE)="","",HLOOKUP(AI$14,集計用!$4:$9998,マスター!$C87,FALSE))</f>
        <v/>
      </c>
      <c r="AJ87" s="101"/>
      <c r="AK87" s="101"/>
      <c r="AL87" s="101"/>
      <c r="AM87" s="101"/>
      <c r="AN87" s="75" t="str">
        <f>IFERROR(集計用!N80&amp;集計用!P80&amp;集計用!R80,"")</f>
        <v/>
      </c>
      <c r="AO87" s="75" t="str">
        <f>IF(HLOOKUP(AO$14,集計用!$4:$9998,マスター!$C87,FALSE)="","",HLOOKUP(AO$14,集計用!$4:$9998,マスター!$C87,FALSE))</f>
        <v/>
      </c>
      <c r="AP87" s="89" t="str">
        <f>集計用!AN80&amp;集計用!AO80&amp;集計用!AP80&amp;集計用!AQ80&amp;集計用!AR80&amp;集計用!AS80</f>
        <v/>
      </c>
      <c r="AQ87" s="75" t="str">
        <f>IF(HLOOKUP(AQ$14,集計用!$4:$9998,マスター!$C87,FALSE)="","",HLOOKUP(AQ$14,集計用!$4:$9998,マスター!$C87,FALSE))</f>
        <v/>
      </c>
      <c r="AR87" s="75" t="str">
        <f>IF(HLOOKUP(AR$14,集計用!$4:$9998,マスター!$C87,FALSE)="","",HLOOKUP(AR$14,集計用!$4:$9998,マスター!$C87,FALSE))</f>
        <v/>
      </c>
      <c r="AS87" s="75" t="str">
        <f>IF(HLOOKUP(AS$14,集計用!$4:$9998,マスター!$C87,FALSE)="","",HLOOKUP(AS$14,集計用!$4:$9998,マスター!$C87,FALSE))</f>
        <v/>
      </c>
      <c r="AT87" s="75" t="str">
        <f>IF(HLOOKUP(AT$14,集計用!$4:$9998,マスター!$C87,FALSE)="","",HLOOKUP(AT$14,集計用!$4:$9998,マスター!$C87,FALSE))</f>
        <v/>
      </c>
      <c r="AU87" s="101"/>
      <c r="AV87" s="101"/>
      <c r="AW87" s="101"/>
      <c r="AX87" s="75" t="str">
        <f>IF(HLOOKUP(AX$14,集計用!$4:$9998,マスター!$C87,FALSE)="","",HLOOKUP(AX$14,集計用!$4:$9998,マスター!$C87,FALSE))</f>
        <v/>
      </c>
      <c r="AY87" s="75" t="str">
        <f>IF(HLOOKUP(AY$14,集計用!$4:$9998,マスター!$C87,FALSE)="","",HLOOKUP(AY$14,集計用!$4:$9998,マスター!$C87,FALSE))</f>
        <v/>
      </c>
      <c r="AZ87" s="102"/>
      <c r="BA87" s="102"/>
      <c r="BB87" s="102"/>
      <c r="BC87" s="102"/>
      <c r="BD87" s="102"/>
      <c r="BE87" s="102"/>
      <c r="BF87" s="102"/>
      <c r="BG87" s="102"/>
      <c r="BH87" s="112"/>
      <c r="BI87" s="112"/>
      <c r="BJ87" s="102"/>
      <c r="BK87" s="102"/>
      <c r="BL87" s="102"/>
      <c r="BM87" s="102"/>
      <c r="BN87" s="102"/>
      <c r="BO87" s="102"/>
      <c r="BP87" s="102"/>
      <c r="BQ87" s="102"/>
      <c r="BR87" s="75" t="str">
        <f>IF(HLOOKUP(BR$14,集計用!$4:$9998,マスター!$C87,FALSE)="","",HLOOKUP(BR$14,集計用!$4:$9998,マスター!$C87,FALSE))</f>
        <v/>
      </c>
      <c r="BS87" s="75" t="str">
        <f>IF(HLOOKUP(BS$14,集計用!$4:$9998,マスター!$C87,FALSE)="","",HLOOKUP(BS$14,集計用!$4:$9998,マスター!$C87,FALSE))</f>
        <v/>
      </c>
      <c r="BT87" s="75" t="str">
        <f>IF(HLOOKUP(BT$14,集計用!$4:$9998,マスター!$C87,FALSE)="","",HLOOKUP(BT$14,集計用!$4:$9998,マスター!$C87,FALSE))</f>
        <v/>
      </c>
      <c r="BU87" s="75" t="str">
        <f>IF(HLOOKUP(BU$14,集計用!$4:$9998,マスター!$C87,FALSE)="","",HLOOKUP(BU$14,集計用!$4:$9998,マスター!$C87,FALSE))</f>
        <v/>
      </c>
      <c r="BV87" s="75" t="str">
        <f>集計用!O80&amp;集計用!Q80&amp;集計用!S80</f>
        <v/>
      </c>
      <c r="BW87" s="75" t="str">
        <f>IF(HLOOKUP(BW$14,集計用!$4:$9998,マスター!$C87,FALSE)="","",HLOOKUP(BW$14,集計用!$4:$9998,マスター!$C87,FALSE))</f>
        <v/>
      </c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1"/>
      <c r="CW87" s="101"/>
      <c r="CX87" s="101"/>
      <c r="CY87" s="101"/>
      <c r="CZ87" s="101"/>
      <c r="DA87" s="101"/>
      <c r="DB87" s="101"/>
      <c r="DC87" s="101"/>
      <c r="DD87" s="102"/>
      <c r="DE87" s="102"/>
      <c r="DF87" s="102"/>
      <c r="DG87" s="102"/>
      <c r="DH87" s="102"/>
      <c r="DI87" s="102"/>
    </row>
    <row r="88" spans="3:113" ht="13.5" customHeight="1">
      <c r="C88" s="145">
        <v>79</v>
      </c>
      <c r="D88" s="91"/>
      <c r="E88" s="101"/>
      <c r="F88" s="101"/>
      <c r="G88" s="101"/>
      <c r="H88" s="89" t="str">
        <f>IF(HLOOKUP(H$14,集計用!$4:$9998,マスター!$C88,FALSE)="","",HLOOKUP(H$14,集計用!$4:$9998,マスター!$C88,FALSE))</f>
        <v/>
      </c>
      <c r="I88" s="75" t="str">
        <f>IF(HLOOKUP(I$14,集計用!$4:$9998,マスター!$C88,FALSE)="","",HLOOKUP(I$14,集計用!$4:$9998,マスター!$C88,FALSE))</f>
        <v/>
      </c>
      <c r="J88" s="75" t="str">
        <f>IF(HLOOKUP(J$14,集計用!$4:$9998,マスター!$C88,FALSE)="","",HLOOKUP(J$14,集計用!$4:$9998,マスター!$C88,FALSE))</f>
        <v/>
      </c>
      <c r="K88" s="101"/>
      <c r="L88" s="101"/>
      <c r="M88" s="101"/>
      <c r="N88" s="101"/>
      <c r="O88" s="75" t="str">
        <f>IF(HLOOKUP(O$14,集計用!$4:$9998,マスター!$C88,FALSE)="","",HLOOKUP(O$14,集計用!$4:$9998,マスター!$C88,FALSE))</f>
        <v/>
      </c>
      <c r="P88" s="101"/>
      <c r="Q88" s="101"/>
      <c r="R88" s="89" t="str">
        <f>IF(HLOOKUP(R$14,集計用!$4:$9998,マスター!$C88,FALSE)="","",HLOOKUP(R$14,集計用!$4:$9998,マスター!$C88,FALSE))</f>
        <v/>
      </c>
      <c r="S88" s="89" t="str">
        <f>IF(HLOOKUP(S$14,集計用!$4:$9998,マスター!$C88,FALSE)="","",HLOOKUP(S$14,集計用!$4:$9998,マスター!$C88,FALSE))</f>
        <v/>
      </c>
      <c r="T88" s="75" t="str">
        <f>IF(HLOOKUP(T$14,集計用!$4:$9998,マスター!$C88,FALSE)="","",HLOOKUP(T$14,集計用!$4:$9998,マスター!$C88,FALSE))</f>
        <v/>
      </c>
      <c r="U88" s="101"/>
      <c r="V88" s="101"/>
      <c r="W88" s="91"/>
      <c r="X88" s="101"/>
      <c r="Y88" s="101"/>
      <c r="Z88" s="75" t="str">
        <f>IF(HLOOKUP(Z$14,集計用!$4:$9998,マスター!$C88,FALSE)="","",HLOOKUP(Z$14,集計用!$4:$9998,マスター!$C88,FALSE))</f>
        <v/>
      </c>
      <c r="AA88" s="101"/>
      <c r="AB88" s="101"/>
      <c r="AC88" s="101"/>
      <c r="AD88" s="101"/>
      <c r="AE88" s="101"/>
      <c r="AF88" s="91"/>
      <c r="AG88" s="75" t="str">
        <f>IF(HLOOKUP(AG$14,集計用!$4:$9998,マスター!$C88,FALSE)="","",HLOOKUP(AG$14,集計用!$4:$9998,マスター!$C88,FALSE))</f>
        <v/>
      </c>
      <c r="AH88" s="75" t="str">
        <f>IF(HLOOKUP(AH$14,集計用!$4:$9998,マスター!$C88,FALSE)="","",HLOOKUP(AH$14,集計用!$4:$9998,マスター!$C88,FALSE))</f>
        <v/>
      </c>
      <c r="AI88" s="75" t="str">
        <f>IF(HLOOKUP(AI$14,集計用!$4:$9998,マスター!$C88,FALSE)="","",HLOOKUP(AI$14,集計用!$4:$9998,マスター!$C88,FALSE))</f>
        <v/>
      </c>
      <c r="AJ88" s="101"/>
      <c r="AK88" s="101"/>
      <c r="AL88" s="101"/>
      <c r="AM88" s="101"/>
      <c r="AN88" s="75" t="str">
        <f>IFERROR(集計用!N81&amp;集計用!P81&amp;集計用!R81,"")</f>
        <v/>
      </c>
      <c r="AO88" s="75" t="str">
        <f>IF(HLOOKUP(AO$14,集計用!$4:$9998,マスター!$C88,FALSE)="","",HLOOKUP(AO$14,集計用!$4:$9998,マスター!$C88,FALSE))</f>
        <v/>
      </c>
      <c r="AP88" s="89" t="str">
        <f>集計用!AN81&amp;集計用!AO81&amp;集計用!AP81&amp;集計用!AQ81&amp;集計用!AR81&amp;集計用!AS81</f>
        <v/>
      </c>
      <c r="AQ88" s="75" t="str">
        <f>IF(HLOOKUP(AQ$14,集計用!$4:$9998,マスター!$C88,FALSE)="","",HLOOKUP(AQ$14,集計用!$4:$9998,マスター!$C88,FALSE))</f>
        <v/>
      </c>
      <c r="AR88" s="75" t="str">
        <f>IF(HLOOKUP(AR$14,集計用!$4:$9998,マスター!$C88,FALSE)="","",HLOOKUP(AR$14,集計用!$4:$9998,マスター!$C88,FALSE))</f>
        <v/>
      </c>
      <c r="AS88" s="75" t="str">
        <f>IF(HLOOKUP(AS$14,集計用!$4:$9998,マスター!$C88,FALSE)="","",HLOOKUP(AS$14,集計用!$4:$9998,マスター!$C88,FALSE))</f>
        <v/>
      </c>
      <c r="AT88" s="75" t="str">
        <f>IF(HLOOKUP(AT$14,集計用!$4:$9998,マスター!$C88,FALSE)="","",HLOOKUP(AT$14,集計用!$4:$9998,マスター!$C88,FALSE))</f>
        <v/>
      </c>
      <c r="AU88" s="101"/>
      <c r="AV88" s="101"/>
      <c r="AW88" s="101"/>
      <c r="AX88" s="75" t="str">
        <f>IF(HLOOKUP(AX$14,集計用!$4:$9998,マスター!$C88,FALSE)="","",HLOOKUP(AX$14,集計用!$4:$9998,マスター!$C88,FALSE))</f>
        <v/>
      </c>
      <c r="AY88" s="75" t="str">
        <f>IF(HLOOKUP(AY$14,集計用!$4:$9998,マスター!$C88,FALSE)="","",HLOOKUP(AY$14,集計用!$4:$9998,マスター!$C88,FALSE))</f>
        <v/>
      </c>
      <c r="AZ88" s="102"/>
      <c r="BA88" s="102"/>
      <c r="BB88" s="102"/>
      <c r="BC88" s="102"/>
      <c r="BD88" s="102"/>
      <c r="BE88" s="102"/>
      <c r="BF88" s="102"/>
      <c r="BG88" s="102"/>
      <c r="BH88" s="112"/>
      <c r="BI88" s="112"/>
      <c r="BJ88" s="102"/>
      <c r="BK88" s="102"/>
      <c r="BL88" s="102"/>
      <c r="BM88" s="102"/>
      <c r="BN88" s="102"/>
      <c r="BO88" s="102"/>
      <c r="BP88" s="102"/>
      <c r="BQ88" s="102"/>
      <c r="BR88" s="75" t="str">
        <f>IF(HLOOKUP(BR$14,集計用!$4:$9998,マスター!$C88,FALSE)="","",HLOOKUP(BR$14,集計用!$4:$9998,マスター!$C88,FALSE))</f>
        <v/>
      </c>
      <c r="BS88" s="75" t="str">
        <f>IF(HLOOKUP(BS$14,集計用!$4:$9998,マスター!$C88,FALSE)="","",HLOOKUP(BS$14,集計用!$4:$9998,マスター!$C88,FALSE))</f>
        <v/>
      </c>
      <c r="BT88" s="75" t="str">
        <f>IF(HLOOKUP(BT$14,集計用!$4:$9998,マスター!$C88,FALSE)="","",HLOOKUP(BT$14,集計用!$4:$9998,マスター!$C88,FALSE))</f>
        <v/>
      </c>
      <c r="BU88" s="75" t="str">
        <f>IF(HLOOKUP(BU$14,集計用!$4:$9998,マスター!$C88,FALSE)="","",HLOOKUP(BU$14,集計用!$4:$9998,マスター!$C88,FALSE))</f>
        <v/>
      </c>
      <c r="BV88" s="75" t="str">
        <f>集計用!O81&amp;集計用!Q81&amp;集計用!S81</f>
        <v/>
      </c>
      <c r="BW88" s="75" t="str">
        <f>IF(HLOOKUP(BW$14,集計用!$4:$9998,マスター!$C88,FALSE)="","",HLOOKUP(BW$14,集計用!$4:$9998,マスター!$C88,FALSE))</f>
        <v/>
      </c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1"/>
      <c r="CW88" s="101"/>
      <c r="CX88" s="101"/>
      <c r="CY88" s="101"/>
      <c r="CZ88" s="101"/>
      <c r="DA88" s="101"/>
      <c r="DB88" s="101"/>
      <c r="DC88" s="101"/>
      <c r="DD88" s="102"/>
      <c r="DE88" s="102"/>
      <c r="DF88" s="102"/>
      <c r="DG88" s="102"/>
      <c r="DH88" s="102"/>
      <c r="DI88" s="102"/>
    </row>
    <row r="89" spans="3:113" ht="13.5" customHeight="1">
      <c r="C89" s="145">
        <v>80</v>
      </c>
      <c r="D89" s="91"/>
      <c r="E89" s="101"/>
      <c r="F89" s="101"/>
      <c r="G89" s="101"/>
      <c r="H89" s="89" t="str">
        <f>IF(HLOOKUP(H$14,集計用!$4:$9998,マスター!$C89,FALSE)="","",HLOOKUP(H$14,集計用!$4:$9998,マスター!$C89,FALSE))</f>
        <v/>
      </c>
      <c r="I89" s="75" t="str">
        <f>IF(HLOOKUP(I$14,集計用!$4:$9998,マスター!$C89,FALSE)="","",HLOOKUP(I$14,集計用!$4:$9998,マスター!$C89,FALSE))</f>
        <v/>
      </c>
      <c r="J89" s="75" t="str">
        <f>IF(HLOOKUP(J$14,集計用!$4:$9998,マスター!$C89,FALSE)="","",HLOOKUP(J$14,集計用!$4:$9998,マスター!$C89,FALSE))</f>
        <v/>
      </c>
      <c r="K89" s="101"/>
      <c r="L89" s="101"/>
      <c r="M89" s="101"/>
      <c r="N89" s="101"/>
      <c r="O89" s="75" t="str">
        <f>IF(HLOOKUP(O$14,集計用!$4:$9998,マスター!$C89,FALSE)="","",HLOOKUP(O$14,集計用!$4:$9998,マスター!$C89,FALSE))</f>
        <v/>
      </c>
      <c r="P89" s="101"/>
      <c r="Q89" s="101"/>
      <c r="R89" s="89" t="str">
        <f>IF(HLOOKUP(R$14,集計用!$4:$9998,マスター!$C89,FALSE)="","",HLOOKUP(R$14,集計用!$4:$9998,マスター!$C89,FALSE))</f>
        <v/>
      </c>
      <c r="S89" s="89" t="str">
        <f>IF(HLOOKUP(S$14,集計用!$4:$9998,マスター!$C89,FALSE)="","",HLOOKUP(S$14,集計用!$4:$9998,マスター!$C89,FALSE))</f>
        <v/>
      </c>
      <c r="T89" s="75" t="str">
        <f>IF(HLOOKUP(T$14,集計用!$4:$9998,マスター!$C89,FALSE)="","",HLOOKUP(T$14,集計用!$4:$9998,マスター!$C89,FALSE))</f>
        <v/>
      </c>
      <c r="U89" s="101"/>
      <c r="V89" s="101"/>
      <c r="W89" s="91"/>
      <c r="X89" s="101"/>
      <c r="Y89" s="101"/>
      <c r="Z89" s="75" t="str">
        <f>IF(HLOOKUP(Z$14,集計用!$4:$9998,マスター!$C89,FALSE)="","",HLOOKUP(Z$14,集計用!$4:$9998,マスター!$C89,FALSE))</f>
        <v/>
      </c>
      <c r="AA89" s="101"/>
      <c r="AB89" s="101"/>
      <c r="AC89" s="101"/>
      <c r="AD89" s="101"/>
      <c r="AE89" s="101"/>
      <c r="AF89" s="91"/>
      <c r="AG89" s="75" t="str">
        <f>IF(HLOOKUP(AG$14,集計用!$4:$9998,マスター!$C89,FALSE)="","",HLOOKUP(AG$14,集計用!$4:$9998,マスター!$C89,FALSE))</f>
        <v/>
      </c>
      <c r="AH89" s="75" t="str">
        <f>IF(HLOOKUP(AH$14,集計用!$4:$9998,マスター!$C89,FALSE)="","",HLOOKUP(AH$14,集計用!$4:$9998,マスター!$C89,FALSE))</f>
        <v/>
      </c>
      <c r="AI89" s="75" t="str">
        <f>IF(HLOOKUP(AI$14,集計用!$4:$9998,マスター!$C89,FALSE)="","",HLOOKUP(AI$14,集計用!$4:$9998,マスター!$C89,FALSE))</f>
        <v/>
      </c>
      <c r="AJ89" s="101"/>
      <c r="AK89" s="101"/>
      <c r="AL89" s="101"/>
      <c r="AM89" s="101"/>
      <c r="AN89" s="75" t="str">
        <f>IFERROR(集計用!N82&amp;集計用!P82&amp;集計用!R82,"")</f>
        <v/>
      </c>
      <c r="AO89" s="75" t="str">
        <f>IF(HLOOKUP(AO$14,集計用!$4:$9998,マスター!$C89,FALSE)="","",HLOOKUP(AO$14,集計用!$4:$9998,マスター!$C89,FALSE))</f>
        <v/>
      </c>
      <c r="AP89" s="89" t="str">
        <f>集計用!AN82&amp;集計用!AO82&amp;集計用!AP82&amp;集計用!AQ82&amp;集計用!AR82&amp;集計用!AS82</f>
        <v/>
      </c>
      <c r="AQ89" s="75" t="str">
        <f>IF(HLOOKUP(AQ$14,集計用!$4:$9998,マスター!$C89,FALSE)="","",HLOOKUP(AQ$14,集計用!$4:$9998,マスター!$C89,FALSE))</f>
        <v/>
      </c>
      <c r="AR89" s="75" t="str">
        <f>IF(HLOOKUP(AR$14,集計用!$4:$9998,マスター!$C89,FALSE)="","",HLOOKUP(AR$14,集計用!$4:$9998,マスター!$C89,FALSE))</f>
        <v/>
      </c>
      <c r="AS89" s="75" t="str">
        <f>IF(HLOOKUP(AS$14,集計用!$4:$9998,マスター!$C89,FALSE)="","",HLOOKUP(AS$14,集計用!$4:$9998,マスター!$C89,FALSE))</f>
        <v/>
      </c>
      <c r="AT89" s="75" t="str">
        <f>IF(HLOOKUP(AT$14,集計用!$4:$9998,マスター!$C89,FALSE)="","",HLOOKUP(AT$14,集計用!$4:$9998,マスター!$C89,FALSE))</f>
        <v/>
      </c>
      <c r="AU89" s="101"/>
      <c r="AV89" s="101"/>
      <c r="AW89" s="101"/>
      <c r="AX89" s="75" t="str">
        <f>IF(HLOOKUP(AX$14,集計用!$4:$9998,マスター!$C89,FALSE)="","",HLOOKUP(AX$14,集計用!$4:$9998,マスター!$C89,FALSE))</f>
        <v/>
      </c>
      <c r="AY89" s="75" t="str">
        <f>IF(HLOOKUP(AY$14,集計用!$4:$9998,マスター!$C89,FALSE)="","",HLOOKUP(AY$14,集計用!$4:$9998,マスター!$C89,FALSE))</f>
        <v/>
      </c>
      <c r="AZ89" s="102"/>
      <c r="BA89" s="102"/>
      <c r="BB89" s="102"/>
      <c r="BC89" s="102"/>
      <c r="BD89" s="102"/>
      <c r="BE89" s="102"/>
      <c r="BF89" s="102"/>
      <c r="BG89" s="102"/>
      <c r="BH89" s="112"/>
      <c r="BI89" s="112"/>
      <c r="BJ89" s="102"/>
      <c r="BK89" s="102"/>
      <c r="BL89" s="102"/>
      <c r="BM89" s="102"/>
      <c r="BN89" s="102"/>
      <c r="BO89" s="102"/>
      <c r="BP89" s="102"/>
      <c r="BQ89" s="102"/>
      <c r="BR89" s="75" t="str">
        <f>IF(HLOOKUP(BR$14,集計用!$4:$9998,マスター!$C89,FALSE)="","",HLOOKUP(BR$14,集計用!$4:$9998,マスター!$C89,FALSE))</f>
        <v/>
      </c>
      <c r="BS89" s="75" t="str">
        <f>IF(HLOOKUP(BS$14,集計用!$4:$9998,マスター!$C89,FALSE)="","",HLOOKUP(BS$14,集計用!$4:$9998,マスター!$C89,FALSE))</f>
        <v/>
      </c>
      <c r="BT89" s="75" t="str">
        <f>IF(HLOOKUP(BT$14,集計用!$4:$9998,マスター!$C89,FALSE)="","",HLOOKUP(BT$14,集計用!$4:$9998,マスター!$C89,FALSE))</f>
        <v/>
      </c>
      <c r="BU89" s="75" t="str">
        <f>IF(HLOOKUP(BU$14,集計用!$4:$9998,マスター!$C89,FALSE)="","",HLOOKUP(BU$14,集計用!$4:$9998,マスター!$C89,FALSE))</f>
        <v/>
      </c>
      <c r="BV89" s="75" t="str">
        <f>集計用!O82&amp;集計用!Q82&amp;集計用!S82</f>
        <v/>
      </c>
      <c r="BW89" s="75" t="str">
        <f>IF(HLOOKUP(BW$14,集計用!$4:$9998,マスター!$C89,FALSE)="","",HLOOKUP(BW$14,集計用!$4:$9998,マスター!$C89,FALSE))</f>
        <v/>
      </c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1"/>
      <c r="CW89" s="101"/>
      <c r="CX89" s="101"/>
      <c r="CY89" s="101"/>
      <c r="CZ89" s="101"/>
      <c r="DA89" s="101"/>
      <c r="DB89" s="101"/>
      <c r="DC89" s="101"/>
      <c r="DD89" s="102"/>
      <c r="DE89" s="102"/>
      <c r="DF89" s="102"/>
      <c r="DG89" s="102"/>
      <c r="DH89" s="102"/>
      <c r="DI89" s="102"/>
    </row>
    <row r="90" spans="3:113" ht="13.5" customHeight="1">
      <c r="C90" s="145">
        <v>81</v>
      </c>
      <c r="D90" s="91"/>
      <c r="E90" s="101"/>
      <c r="F90" s="101"/>
      <c r="G90" s="101"/>
      <c r="H90" s="89" t="str">
        <f>IF(HLOOKUP(H$14,集計用!$4:$9998,マスター!$C90,FALSE)="","",HLOOKUP(H$14,集計用!$4:$9998,マスター!$C90,FALSE))</f>
        <v/>
      </c>
      <c r="I90" s="75" t="str">
        <f>IF(HLOOKUP(I$14,集計用!$4:$9998,マスター!$C90,FALSE)="","",HLOOKUP(I$14,集計用!$4:$9998,マスター!$C90,FALSE))</f>
        <v/>
      </c>
      <c r="J90" s="75" t="str">
        <f>IF(HLOOKUP(J$14,集計用!$4:$9998,マスター!$C90,FALSE)="","",HLOOKUP(J$14,集計用!$4:$9998,マスター!$C90,FALSE))</f>
        <v/>
      </c>
      <c r="K90" s="101"/>
      <c r="L90" s="101"/>
      <c r="M90" s="101"/>
      <c r="N90" s="101"/>
      <c r="O90" s="75" t="str">
        <f>IF(HLOOKUP(O$14,集計用!$4:$9998,マスター!$C90,FALSE)="","",HLOOKUP(O$14,集計用!$4:$9998,マスター!$C90,FALSE))</f>
        <v/>
      </c>
      <c r="P90" s="101"/>
      <c r="Q90" s="101"/>
      <c r="R90" s="89" t="str">
        <f>IF(HLOOKUP(R$14,集計用!$4:$9998,マスター!$C90,FALSE)="","",HLOOKUP(R$14,集計用!$4:$9998,マスター!$C90,FALSE))</f>
        <v/>
      </c>
      <c r="S90" s="89" t="str">
        <f>IF(HLOOKUP(S$14,集計用!$4:$9998,マスター!$C90,FALSE)="","",HLOOKUP(S$14,集計用!$4:$9998,マスター!$C90,FALSE))</f>
        <v/>
      </c>
      <c r="T90" s="75" t="str">
        <f>IF(HLOOKUP(T$14,集計用!$4:$9998,マスター!$C90,FALSE)="","",HLOOKUP(T$14,集計用!$4:$9998,マスター!$C90,FALSE))</f>
        <v/>
      </c>
      <c r="U90" s="101"/>
      <c r="V90" s="101"/>
      <c r="W90" s="91"/>
      <c r="X90" s="101"/>
      <c r="Y90" s="101"/>
      <c r="Z90" s="75" t="str">
        <f>IF(HLOOKUP(Z$14,集計用!$4:$9998,マスター!$C90,FALSE)="","",HLOOKUP(Z$14,集計用!$4:$9998,マスター!$C90,FALSE))</f>
        <v/>
      </c>
      <c r="AA90" s="101"/>
      <c r="AB90" s="101"/>
      <c r="AC90" s="101"/>
      <c r="AD90" s="101"/>
      <c r="AE90" s="101"/>
      <c r="AF90" s="91"/>
      <c r="AG90" s="75" t="str">
        <f>IF(HLOOKUP(AG$14,集計用!$4:$9998,マスター!$C90,FALSE)="","",HLOOKUP(AG$14,集計用!$4:$9998,マスター!$C90,FALSE))</f>
        <v/>
      </c>
      <c r="AH90" s="75" t="str">
        <f>IF(HLOOKUP(AH$14,集計用!$4:$9998,マスター!$C90,FALSE)="","",HLOOKUP(AH$14,集計用!$4:$9998,マスター!$C90,FALSE))</f>
        <v/>
      </c>
      <c r="AI90" s="75" t="str">
        <f>IF(HLOOKUP(AI$14,集計用!$4:$9998,マスター!$C90,FALSE)="","",HLOOKUP(AI$14,集計用!$4:$9998,マスター!$C90,FALSE))</f>
        <v/>
      </c>
      <c r="AJ90" s="101"/>
      <c r="AK90" s="101"/>
      <c r="AL90" s="101"/>
      <c r="AM90" s="101"/>
      <c r="AN90" s="75" t="str">
        <f>IFERROR(集計用!N83&amp;集計用!P83&amp;集計用!R83,"")</f>
        <v/>
      </c>
      <c r="AO90" s="75" t="str">
        <f>IF(HLOOKUP(AO$14,集計用!$4:$9998,マスター!$C90,FALSE)="","",HLOOKUP(AO$14,集計用!$4:$9998,マスター!$C90,FALSE))</f>
        <v/>
      </c>
      <c r="AP90" s="89" t="str">
        <f>集計用!AN83&amp;集計用!AO83&amp;集計用!AP83&amp;集計用!AQ83&amp;集計用!AR83&amp;集計用!AS83</f>
        <v/>
      </c>
      <c r="AQ90" s="75" t="str">
        <f>IF(HLOOKUP(AQ$14,集計用!$4:$9998,マスター!$C90,FALSE)="","",HLOOKUP(AQ$14,集計用!$4:$9998,マスター!$C90,FALSE))</f>
        <v/>
      </c>
      <c r="AR90" s="75" t="str">
        <f>IF(HLOOKUP(AR$14,集計用!$4:$9998,マスター!$C90,FALSE)="","",HLOOKUP(AR$14,集計用!$4:$9998,マスター!$C90,FALSE))</f>
        <v/>
      </c>
      <c r="AS90" s="75" t="str">
        <f>IF(HLOOKUP(AS$14,集計用!$4:$9998,マスター!$C90,FALSE)="","",HLOOKUP(AS$14,集計用!$4:$9998,マスター!$C90,FALSE))</f>
        <v/>
      </c>
      <c r="AT90" s="75" t="str">
        <f>IF(HLOOKUP(AT$14,集計用!$4:$9998,マスター!$C90,FALSE)="","",HLOOKUP(AT$14,集計用!$4:$9998,マスター!$C90,FALSE))</f>
        <v/>
      </c>
      <c r="AU90" s="101"/>
      <c r="AV90" s="101"/>
      <c r="AW90" s="101"/>
      <c r="AX90" s="75" t="str">
        <f>IF(HLOOKUP(AX$14,集計用!$4:$9998,マスター!$C90,FALSE)="","",HLOOKUP(AX$14,集計用!$4:$9998,マスター!$C90,FALSE))</f>
        <v/>
      </c>
      <c r="AY90" s="75" t="str">
        <f>IF(HLOOKUP(AY$14,集計用!$4:$9998,マスター!$C90,FALSE)="","",HLOOKUP(AY$14,集計用!$4:$9998,マスター!$C90,FALSE))</f>
        <v/>
      </c>
      <c r="AZ90" s="102"/>
      <c r="BA90" s="102"/>
      <c r="BB90" s="102"/>
      <c r="BC90" s="102"/>
      <c r="BD90" s="102"/>
      <c r="BE90" s="102"/>
      <c r="BF90" s="102"/>
      <c r="BG90" s="102"/>
      <c r="BH90" s="112"/>
      <c r="BI90" s="112"/>
      <c r="BJ90" s="102"/>
      <c r="BK90" s="102"/>
      <c r="BL90" s="102"/>
      <c r="BM90" s="102"/>
      <c r="BN90" s="102"/>
      <c r="BO90" s="102"/>
      <c r="BP90" s="102"/>
      <c r="BQ90" s="102"/>
      <c r="BR90" s="75" t="str">
        <f>IF(HLOOKUP(BR$14,集計用!$4:$9998,マスター!$C90,FALSE)="","",HLOOKUP(BR$14,集計用!$4:$9998,マスター!$C90,FALSE))</f>
        <v/>
      </c>
      <c r="BS90" s="75" t="str">
        <f>IF(HLOOKUP(BS$14,集計用!$4:$9998,マスター!$C90,FALSE)="","",HLOOKUP(BS$14,集計用!$4:$9998,マスター!$C90,FALSE))</f>
        <v/>
      </c>
      <c r="BT90" s="75" t="str">
        <f>IF(HLOOKUP(BT$14,集計用!$4:$9998,マスター!$C90,FALSE)="","",HLOOKUP(BT$14,集計用!$4:$9998,マスター!$C90,FALSE))</f>
        <v/>
      </c>
      <c r="BU90" s="75" t="str">
        <f>IF(HLOOKUP(BU$14,集計用!$4:$9998,マスター!$C90,FALSE)="","",HLOOKUP(BU$14,集計用!$4:$9998,マスター!$C90,FALSE))</f>
        <v/>
      </c>
      <c r="BV90" s="75" t="str">
        <f>集計用!O83&amp;集計用!Q83&amp;集計用!S83</f>
        <v/>
      </c>
      <c r="BW90" s="75" t="str">
        <f>IF(HLOOKUP(BW$14,集計用!$4:$9998,マスター!$C90,FALSE)="","",HLOOKUP(BW$14,集計用!$4:$9998,マスター!$C90,FALSE))</f>
        <v/>
      </c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1"/>
      <c r="CW90" s="101"/>
      <c r="CX90" s="101"/>
      <c r="CY90" s="101"/>
      <c r="CZ90" s="101"/>
      <c r="DA90" s="101"/>
      <c r="DB90" s="101"/>
      <c r="DC90" s="101"/>
      <c r="DD90" s="102"/>
      <c r="DE90" s="102"/>
      <c r="DF90" s="102"/>
      <c r="DG90" s="102"/>
      <c r="DH90" s="102"/>
      <c r="DI90" s="102"/>
    </row>
    <row r="91" spans="3:113" ht="13.5" customHeight="1">
      <c r="C91" s="145">
        <v>82</v>
      </c>
      <c r="D91" s="91"/>
      <c r="E91" s="101"/>
      <c r="F91" s="101"/>
      <c r="G91" s="101"/>
      <c r="H91" s="89" t="str">
        <f>IF(HLOOKUP(H$14,集計用!$4:$9998,マスター!$C91,FALSE)="","",HLOOKUP(H$14,集計用!$4:$9998,マスター!$C91,FALSE))</f>
        <v/>
      </c>
      <c r="I91" s="75" t="str">
        <f>IF(HLOOKUP(I$14,集計用!$4:$9998,マスター!$C91,FALSE)="","",HLOOKUP(I$14,集計用!$4:$9998,マスター!$C91,FALSE))</f>
        <v/>
      </c>
      <c r="J91" s="75" t="str">
        <f>IF(HLOOKUP(J$14,集計用!$4:$9998,マスター!$C91,FALSE)="","",HLOOKUP(J$14,集計用!$4:$9998,マスター!$C91,FALSE))</f>
        <v/>
      </c>
      <c r="K91" s="101"/>
      <c r="L91" s="101"/>
      <c r="M91" s="101"/>
      <c r="N91" s="101"/>
      <c r="O91" s="75" t="str">
        <f>IF(HLOOKUP(O$14,集計用!$4:$9998,マスター!$C91,FALSE)="","",HLOOKUP(O$14,集計用!$4:$9998,マスター!$C91,FALSE))</f>
        <v/>
      </c>
      <c r="P91" s="101"/>
      <c r="Q91" s="101"/>
      <c r="R91" s="89" t="str">
        <f>IF(HLOOKUP(R$14,集計用!$4:$9998,マスター!$C91,FALSE)="","",HLOOKUP(R$14,集計用!$4:$9998,マスター!$C91,FALSE))</f>
        <v/>
      </c>
      <c r="S91" s="89" t="str">
        <f>IF(HLOOKUP(S$14,集計用!$4:$9998,マスター!$C91,FALSE)="","",HLOOKUP(S$14,集計用!$4:$9998,マスター!$C91,FALSE))</f>
        <v/>
      </c>
      <c r="T91" s="75" t="str">
        <f>IF(HLOOKUP(T$14,集計用!$4:$9998,マスター!$C91,FALSE)="","",HLOOKUP(T$14,集計用!$4:$9998,マスター!$C91,FALSE))</f>
        <v/>
      </c>
      <c r="U91" s="101"/>
      <c r="V91" s="101"/>
      <c r="W91" s="91"/>
      <c r="X91" s="101"/>
      <c r="Y91" s="101"/>
      <c r="Z91" s="75" t="str">
        <f>IF(HLOOKUP(Z$14,集計用!$4:$9998,マスター!$C91,FALSE)="","",HLOOKUP(Z$14,集計用!$4:$9998,マスター!$C91,FALSE))</f>
        <v/>
      </c>
      <c r="AA91" s="101"/>
      <c r="AB91" s="101"/>
      <c r="AC91" s="101"/>
      <c r="AD91" s="101"/>
      <c r="AE91" s="101"/>
      <c r="AF91" s="91"/>
      <c r="AG91" s="75" t="str">
        <f>IF(HLOOKUP(AG$14,集計用!$4:$9998,マスター!$C91,FALSE)="","",HLOOKUP(AG$14,集計用!$4:$9998,マスター!$C91,FALSE))</f>
        <v/>
      </c>
      <c r="AH91" s="75" t="str">
        <f>IF(HLOOKUP(AH$14,集計用!$4:$9998,マスター!$C91,FALSE)="","",HLOOKUP(AH$14,集計用!$4:$9998,マスター!$C91,FALSE))</f>
        <v/>
      </c>
      <c r="AI91" s="75" t="str">
        <f>IF(HLOOKUP(AI$14,集計用!$4:$9998,マスター!$C91,FALSE)="","",HLOOKUP(AI$14,集計用!$4:$9998,マスター!$C91,FALSE))</f>
        <v/>
      </c>
      <c r="AJ91" s="101"/>
      <c r="AK91" s="101"/>
      <c r="AL91" s="101"/>
      <c r="AM91" s="101"/>
      <c r="AN91" s="75" t="str">
        <f>IFERROR(集計用!N84&amp;集計用!P84&amp;集計用!R84,"")</f>
        <v/>
      </c>
      <c r="AO91" s="75" t="str">
        <f>IF(HLOOKUP(AO$14,集計用!$4:$9998,マスター!$C91,FALSE)="","",HLOOKUP(AO$14,集計用!$4:$9998,マスター!$C91,FALSE))</f>
        <v/>
      </c>
      <c r="AP91" s="89" t="str">
        <f>集計用!AN84&amp;集計用!AO84&amp;集計用!AP84&amp;集計用!AQ84&amp;集計用!AR84&amp;集計用!AS84</f>
        <v/>
      </c>
      <c r="AQ91" s="75" t="str">
        <f>IF(HLOOKUP(AQ$14,集計用!$4:$9998,マスター!$C91,FALSE)="","",HLOOKUP(AQ$14,集計用!$4:$9998,マスター!$C91,FALSE))</f>
        <v/>
      </c>
      <c r="AR91" s="75" t="str">
        <f>IF(HLOOKUP(AR$14,集計用!$4:$9998,マスター!$C91,FALSE)="","",HLOOKUP(AR$14,集計用!$4:$9998,マスター!$C91,FALSE))</f>
        <v/>
      </c>
      <c r="AS91" s="75" t="str">
        <f>IF(HLOOKUP(AS$14,集計用!$4:$9998,マスター!$C91,FALSE)="","",HLOOKUP(AS$14,集計用!$4:$9998,マスター!$C91,FALSE))</f>
        <v/>
      </c>
      <c r="AT91" s="75" t="str">
        <f>IF(HLOOKUP(AT$14,集計用!$4:$9998,マスター!$C91,FALSE)="","",HLOOKUP(AT$14,集計用!$4:$9998,マスター!$C91,FALSE))</f>
        <v/>
      </c>
      <c r="AU91" s="101"/>
      <c r="AV91" s="101"/>
      <c r="AW91" s="101"/>
      <c r="AX91" s="75" t="str">
        <f>IF(HLOOKUP(AX$14,集計用!$4:$9998,マスター!$C91,FALSE)="","",HLOOKUP(AX$14,集計用!$4:$9998,マスター!$C91,FALSE))</f>
        <v/>
      </c>
      <c r="AY91" s="75" t="str">
        <f>IF(HLOOKUP(AY$14,集計用!$4:$9998,マスター!$C91,FALSE)="","",HLOOKUP(AY$14,集計用!$4:$9998,マスター!$C91,FALSE))</f>
        <v/>
      </c>
      <c r="AZ91" s="102"/>
      <c r="BA91" s="102"/>
      <c r="BB91" s="102"/>
      <c r="BC91" s="102"/>
      <c r="BD91" s="102"/>
      <c r="BE91" s="102"/>
      <c r="BF91" s="102"/>
      <c r="BG91" s="102"/>
      <c r="BH91" s="112"/>
      <c r="BI91" s="112"/>
      <c r="BJ91" s="102"/>
      <c r="BK91" s="102"/>
      <c r="BL91" s="102"/>
      <c r="BM91" s="102"/>
      <c r="BN91" s="102"/>
      <c r="BO91" s="102"/>
      <c r="BP91" s="102"/>
      <c r="BQ91" s="102"/>
      <c r="BR91" s="75" t="str">
        <f>IF(HLOOKUP(BR$14,集計用!$4:$9998,マスター!$C91,FALSE)="","",HLOOKUP(BR$14,集計用!$4:$9998,マスター!$C91,FALSE))</f>
        <v/>
      </c>
      <c r="BS91" s="75" t="str">
        <f>IF(HLOOKUP(BS$14,集計用!$4:$9998,マスター!$C91,FALSE)="","",HLOOKUP(BS$14,集計用!$4:$9998,マスター!$C91,FALSE))</f>
        <v/>
      </c>
      <c r="BT91" s="75" t="str">
        <f>IF(HLOOKUP(BT$14,集計用!$4:$9998,マスター!$C91,FALSE)="","",HLOOKUP(BT$14,集計用!$4:$9998,マスター!$C91,FALSE))</f>
        <v/>
      </c>
      <c r="BU91" s="75" t="str">
        <f>IF(HLOOKUP(BU$14,集計用!$4:$9998,マスター!$C91,FALSE)="","",HLOOKUP(BU$14,集計用!$4:$9998,マスター!$C91,FALSE))</f>
        <v/>
      </c>
      <c r="BV91" s="75" t="str">
        <f>集計用!O84&amp;集計用!Q84&amp;集計用!S84</f>
        <v/>
      </c>
      <c r="BW91" s="75" t="str">
        <f>IF(HLOOKUP(BW$14,集計用!$4:$9998,マスター!$C91,FALSE)="","",HLOOKUP(BW$14,集計用!$4:$9998,マスター!$C91,FALSE))</f>
        <v/>
      </c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1"/>
      <c r="CW91" s="101"/>
      <c r="CX91" s="101"/>
      <c r="CY91" s="101"/>
      <c r="CZ91" s="101"/>
      <c r="DA91" s="101"/>
      <c r="DB91" s="101"/>
      <c r="DC91" s="101"/>
      <c r="DD91" s="102"/>
      <c r="DE91" s="102"/>
      <c r="DF91" s="102"/>
      <c r="DG91" s="102"/>
      <c r="DH91" s="102"/>
      <c r="DI91" s="102"/>
    </row>
    <row r="92" spans="3:113" ht="13.5" customHeight="1">
      <c r="C92" s="145">
        <v>83</v>
      </c>
      <c r="D92" s="91"/>
      <c r="E92" s="101"/>
      <c r="F92" s="101"/>
      <c r="G92" s="101"/>
      <c r="H92" s="89" t="str">
        <f>IF(HLOOKUP(H$14,集計用!$4:$9998,マスター!$C92,FALSE)="","",HLOOKUP(H$14,集計用!$4:$9998,マスター!$C92,FALSE))</f>
        <v/>
      </c>
      <c r="I92" s="75" t="str">
        <f>IF(HLOOKUP(I$14,集計用!$4:$9998,マスター!$C92,FALSE)="","",HLOOKUP(I$14,集計用!$4:$9998,マスター!$C92,FALSE))</f>
        <v/>
      </c>
      <c r="J92" s="75" t="str">
        <f>IF(HLOOKUP(J$14,集計用!$4:$9998,マスター!$C92,FALSE)="","",HLOOKUP(J$14,集計用!$4:$9998,マスター!$C92,FALSE))</f>
        <v/>
      </c>
      <c r="K92" s="101"/>
      <c r="L92" s="101"/>
      <c r="M92" s="101"/>
      <c r="N92" s="101"/>
      <c r="O92" s="75" t="str">
        <f>IF(HLOOKUP(O$14,集計用!$4:$9998,マスター!$C92,FALSE)="","",HLOOKUP(O$14,集計用!$4:$9998,マスター!$C92,FALSE))</f>
        <v/>
      </c>
      <c r="P92" s="101"/>
      <c r="Q92" s="101"/>
      <c r="R92" s="89" t="str">
        <f>IF(HLOOKUP(R$14,集計用!$4:$9998,マスター!$C92,FALSE)="","",HLOOKUP(R$14,集計用!$4:$9998,マスター!$C92,FALSE))</f>
        <v/>
      </c>
      <c r="S92" s="89" t="str">
        <f>IF(HLOOKUP(S$14,集計用!$4:$9998,マスター!$C92,FALSE)="","",HLOOKUP(S$14,集計用!$4:$9998,マスター!$C92,FALSE))</f>
        <v/>
      </c>
      <c r="T92" s="75" t="str">
        <f>IF(HLOOKUP(T$14,集計用!$4:$9998,マスター!$C92,FALSE)="","",HLOOKUP(T$14,集計用!$4:$9998,マスター!$C92,FALSE))</f>
        <v/>
      </c>
      <c r="U92" s="101"/>
      <c r="V92" s="101"/>
      <c r="W92" s="91"/>
      <c r="X92" s="101"/>
      <c r="Y92" s="101"/>
      <c r="Z92" s="75" t="str">
        <f>IF(HLOOKUP(Z$14,集計用!$4:$9998,マスター!$C92,FALSE)="","",HLOOKUP(Z$14,集計用!$4:$9998,マスター!$C92,FALSE))</f>
        <v/>
      </c>
      <c r="AA92" s="101"/>
      <c r="AB92" s="101"/>
      <c r="AC92" s="101"/>
      <c r="AD92" s="101"/>
      <c r="AE92" s="101"/>
      <c r="AF92" s="91"/>
      <c r="AG92" s="75" t="str">
        <f>IF(HLOOKUP(AG$14,集計用!$4:$9998,マスター!$C92,FALSE)="","",HLOOKUP(AG$14,集計用!$4:$9998,マスター!$C92,FALSE))</f>
        <v/>
      </c>
      <c r="AH92" s="75" t="str">
        <f>IF(HLOOKUP(AH$14,集計用!$4:$9998,マスター!$C92,FALSE)="","",HLOOKUP(AH$14,集計用!$4:$9998,マスター!$C92,FALSE))</f>
        <v/>
      </c>
      <c r="AI92" s="75" t="str">
        <f>IF(HLOOKUP(AI$14,集計用!$4:$9998,マスター!$C92,FALSE)="","",HLOOKUP(AI$14,集計用!$4:$9998,マスター!$C92,FALSE))</f>
        <v/>
      </c>
      <c r="AJ92" s="101"/>
      <c r="AK92" s="101"/>
      <c r="AL92" s="101"/>
      <c r="AM92" s="101"/>
      <c r="AN92" s="75" t="str">
        <f>IFERROR(集計用!N85&amp;集計用!P85&amp;集計用!R85,"")</f>
        <v/>
      </c>
      <c r="AO92" s="75" t="str">
        <f>IF(HLOOKUP(AO$14,集計用!$4:$9998,マスター!$C92,FALSE)="","",HLOOKUP(AO$14,集計用!$4:$9998,マスター!$C92,FALSE))</f>
        <v/>
      </c>
      <c r="AP92" s="89" t="str">
        <f>集計用!AN85&amp;集計用!AO85&amp;集計用!AP85&amp;集計用!AQ85&amp;集計用!AR85&amp;集計用!AS85</f>
        <v/>
      </c>
      <c r="AQ92" s="75" t="str">
        <f>IF(HLOOKUP(AQ$14,集計用!$4:$9998,マスター!$C92,FALSE)="","",HLOOKUP(AQ$14,集計用!$4:$9998,マスター!$C92,FALSE))</f>
        <v/>
      </c>
      <c r="AR92" s="75" t="str">
        <f>IF(HLOOKUP(AR$14,集計用!$4:$9998,マスター!$C92,FALSE)="","",HLOOKUP(AR$14,集計用!$4:$9998,マスター!$C92,FALSE))</f>
        <v/>
      </c>
      <c r="AS92" s="75" t="str">
        <f>IF(HLOOKUP(AS$14,集計用!$4:$9998,マスター!$C92,FALSE)="","",HLOOKUP(AS$14,集計用!$4:$9998,マスター!$C92,FALSE))</f>
        <v/>
      </c>
      <c r="AT92" s="75" t="str">
        <f>IF(HLOOKUP(AT$14,集計用!$4:$9998,マスター!$C92,FALSE)="","",HLOOKUP(AT$14,集計用!$4:$9998,マスター!$C92,FALSE))</f>
        <v/>
      </c>
      <c r="AU92" s="101"/>
      <c r="AV92" s="101"/>
      <c r="AW92" s="101"/>
      <c r="AX92" s="75" t="str">
        <f>IF(HLOOKUP(AX$14,集計用!$4:$9998,マスター!$C92,FALSE)="","",HLOOKUP(AX$14,集計用!$4:$9998,マスター!$C92,FALSE))</f>
        <v/>
      </c>
      <c r="AY92" s="75" t="str">
        <f>IF(HLOOKUP(AY$14,集計用!$4:$9998,マスター!$C92,FALSE)="","",HLOOKUP(AY$14,集計用!$4:$9998,マスター!$C92,FALSE))</f>
        <v/>
      </c>
      <c r="AZ92" s="102"/>
      <c r="BA92" s="102"/>
      <c r="BB92" s="102"/>
      <c r="BC92" s="102"/>
      <c r="BD92" s="102"/>
      <c r="BE92" s="102"/>
      <c r="BF92" s="102"/>
      <c r="BG92" s="102"/>
      <c r="BH92" s="112"/>
      <c r="BI92" s="112"/>
      <c r="BJ92" s="102"/>
      <c r="BK92" s="102"/>
      <c r="BL92" s="102"/>
      <c r="BM92" s="102"/>
      <c r="BN92" s="102"/>
      <c r="BO92" s="102"/>
      <c r="BP92" s="102"/>
      <c r="BQ92" s="102"/>
      <c r="BR92" s="75" t="str">
        <f>IF(HLOOKUP(BR$14,集計用!$4:$9998,マスター!$C92,FALSE)="","",HLOOKUP(BR$14,集計用!$4:$9998,マスター!$C92,FALSE))</f>
        <v/>
      </c>
      <c r="BS92" s="75" t="str">
        <f>IF(HLOOKUP(BS$14,集計用!$4:$9998,マスター!$C92,FALSE)="","",HLOOKUP(BS$14,集計用!$4:$9998,マスター!$C92,FALSE))</f>
        <v/>
      </c>
      <c r="BT92" s="75" t="str">
        <f>IF(HLOOKUP(BT$14,集計用!$4:$9998,マスター!$C92,FALSE)="","",HLOOKUP(BT$14,集計用!$4:$9998,マスター!$C92,FALSE))</f>
        <v/>
      </c>
      <c r="BU92" s="75" t="str">
        <f>IF(HLOOKUP(BU$14,集計用!$4:$9998,マスター!$C92,FALSE)="","",HLOOKUP(BU$14,集計用!$4:$9998,マスター!$C92,FALSE))</f>
        <v/>
      </c>
      <c r="BV92" s="75" t="str">
        <f>集計用!O85&amp;集計用!Q85&amp;集計用!S85</f>
        <v/>
      </c>
      <c r="BW92" s="75" t="str">
        <f>IF(HLOOKUP(BW$14,集計用!$4:$9998,マスター!$C92,FALSE)="","",HLOOKUP(BW$14,集計用!$4:$9998,マスター!$C92,FALSE))</f>
        <v/>
      </c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1"/>
      <c r="CW92" s="101"/>
      <c r="CX92" s="101"/>
      <c r="CY92" s="101"/>
      <c r="CZ92" s="101"/>
      <c r="DA92" s="101"/>
      <c r="DB92" s="101"/>
      <c r="DC92" s="101"/>
      <c r="DD92" s="102"/>
      <c r="DE92" s="102"/>
      <c r="DF92" s="102"/>
      <c r="DG92" s="102"/>
      <c r="DH92" s="102"/>
      <c r="DI92" s="102"/>
    </row>
    <row r="93" spans="3:113" ht="13.5" customHeight="1">
      <c r="C93" s="145">
        <v>84</v>
      </c>
      <c r="D93" s="91"/>
      <c r="E93" s="101"/>
      <c r="F93" s="101"/>
      <c r="G93" s="101"/>
      <c r="H93" s="89" t="str">
        <f>IF(HLOOKUP(H$14,集計用!$4:$9998,マスター!$C93,FALSE)="","",HLOOKUP(H$14,集計用!$4:$9998,マスター!$C93,FALSE))</f>
        <v/>
      </c>
      <c r="I93" s="75" t="str">
        <f>IF(HLOOKUP(I$14,集計用!$4:$9998,マスター!$C93,FALSE)="","",HLOOKUP(I$14,集計用!$4:$9998,マスター!$C93,FALSE))</f>
        <v/>
      </c>
      <c r="J93" s="75" t="str">
        <f>IF(HLOOKUP(J$14,集計用!$4:$9998,マスター!$C93,FALSE)="","",HLOOKUP(J$14,集計用!$4:$9998,マスター!$C93,FALSE))</f>
        <v/>
      </c>
      <c r="K93" s="101"/>
      <c r="L93" s="101"/>
      <c r="M93" s="101"/>
      <c r="N93" s="101"/>
      <c r="O93" s="75" t="str">
        <f>IF(HLOOKUP(O$14,集計用!$4:$9998,マスター!$C93,FALSE)="","",HLOOKUP(O$14,集計用!$4:$9998,マスター!$C93,FALSE))</f>
        <v/>
      </c>
      <c r="P93" s="101"/>
      <c r="Q93" s="101"/>
      <c r="R93" s="89" t="str">
        <f>IF(HLOOKUP(R$14,集計用!$4:$9998,マスター!$C93,FALSE)="","",HLOOKUP(R$14,集計用!$4:$9998,マスター!$C93,FALSE))</f>
        <v/>
      </c>
      <c r="S93" s="89" t="str">
        <f>IF(HLOOKUP(S$14,集計用!$4:$9998,マスター!$C93,FALSE)="","",HLOOKUP(S$14,集計用!$4:$9998,マスター!$C93,FALSE))</f>
        <v/>
      </c>
      <c r="T93" s="75" t="str">
        <f>IF(HLOOKUP(T$14,集計用!$4:$9998,マスター!$C93,FALSE)="","",HLOOKUP(T$14,集計用!$4:$9998,マスター!$C93,FALSE))</f>
        <v/>
      </c>
      <c r="U93" s="101"/>
      <c r="V93" s="101"/>
      <c r="W93" s="91"/>
      <c r="X93" s="101"/>
      <c r="Y93" s="101"/>
      <c r="Z93" s="75" t="str">
        <f>IF(HLOOKUP(Z$14,集計用!$4:$9998,マスター!$C93,FALSE)="","",HLOOKUP(Z$14,集計用!$4:$9998,マスター!$C93,FALSE))</f>
        <v/>
      </c>
      <c r="AA93" s="101"/>
      <c r="AB93" s="101"/>
      <c r="AC93" s="101"/>
      <c r="AD93" s="101"/>
      <c r="AE93" s="101"/>
      <c r="AF93" s="91"/>
      <c r="AG93" s="75" t="str">
        <f>IF(HLOOKUP(AG$14,集計用!$4:$9998,マスター!$C93,FALSE)="","",HLOOKUP(AG$14,集計用!$4:$9998,マスター!$C93,FALSE))</f>
        <v/>
      </c>
      <c r="AH93" s="75" t="str">
        <f>IF(HLOOKUP(AH$14,集計用!$4:$9998,マスター!$C93,FALSE)="","",HLOOKUP(AH$14,集計用!$4:$9998,マスター!$C93,FALSE))</f>
        <v/>
      </c>
      <c r="AI93" s="75" t="str">
        <f>IF(HLOOKUP(AI$14,集計用!$4:$9998,マスター!$C93,FALSE)="","",HLOOKUP(AI$14,集計用!$4:$9998,マスター!$C93,FALSE))</f>
        <v/>
      </c>
      <c r="AJ93" s="101"/>
      <c r="AK93" s="101"/>
      <c r="AL93" s="101"/>
      <c r="AM93" s="101"/>
      <c r="AN93" s="75" t="str">
        <f>IFERROR(集計用!N86&amp;集計用!P86&amp;集計用!R86,"")</f>
        <v/>
      </c>
      <c r="AO93" s="75" t="str">
        <f>IF(HLOOKUP(AO$14,集計用!$4:$9998,マスター!$C93,FALSE)="","",HLOOKUP(AO$14,集計用!$4:$9998,マスター!$C93,FALSE))</f>
        <v/>
      </c>
      <c r="AP93" s="89" t="str">
        <f>集計用!AN86&amp;集計用!AO86&amp;集計用!AP86&amp;集計用!AQ86&amp;集計用!AR86&amp;集計用!AS86</f>
        <v/>
      </c>
      <c r="AQ93" s="75" t="str">
        <f>IF(HLOOKUP(AQ$14,集計用!$4:$9998,マスター!$C93,FALSE)="","",HLOOKUP(AQ$14,集計用!$4:$9998,マスター!$C93,FALSE))</f>
        <v/>
      </c>
      <c r="AR93" s="75" t="str">
        <f>IF(HLOOKUP(AR$14,集計用!$4:$9998,マスター!$C93,FALSE)="","",HLOOKUP(AR$14,集計用!$4:$9998,マスター!$C93,FALSE))</f>
        <v/>
      </c>
      <c r="AS93" s="75" t="str">
        <f>IF(HLOOKUP(AS$14,集計用!$4:$9998,マスター!$C93,FALSE)="","",HLOOKUP(AS$14,集計用!$4:$9998,マスター!$C93,FALSE))</f>
        <v/>
      </c>
      <c r="AT93" s="75" t="str">
        <f>IF(HLOOKUP(AT$14,集計用!$4:$9998,マスター!$C93,FALSE)="","",HLOOKUP(AT$14,集計用!$4:$9998,マスター!$C93,FALSE))</f>
        <v/>
      </c>
      <c r="AU93" s="101"/>
      <c r="AV93" s="101"/>
      <c r="AW93" s="101"/>
      <c r="AX93" s="75" t="str">
        <f>IF(HLOOKUP(AX$14,集計用!$4:$9998,マスター!$C93,FALSE)="","",HLOOKUP(AX$14,集計用!$4:$9998,マスター!$C93,FALSE))</f>
        <v/>
      </c>
      <c r="AY93" s="75" t="str">
        <f>IF(HLOOKUP(AY$14,集計用!$4:$9998,マスター!$C93,FALSE)="","",HLOOKUP(AY$14,集計用!$4:$9998,マスター!$C93,FALSE))</f>
        <v/>
      </c>
      <c r="AZ93" s="102"/>
      <c r="BA93" s="102"/>
      <c r="BB93" s="102"/>
      <c r="BC93" s="102"/>
      <c r="BD93" s="102"/>
      <c r="BE93" s="102"/>
      <c r="BF93" s="102"/>
      <c r="BG93" s="102"/>
      <c r="BH93" s="112"/>
      <c r="BI93" s="112"/>
      <c r="BJ93" s="102"/>
      <c r="BK93" s="102"/>
      <c r="BL93" s="102"/>
      <c r="BM93" s="102"/>
      <c r="BN93" s="102"/>
      <c r="BO93" s="102"/>
      <c r="BP93" s="102"/>
      <c r="BQ93" s="102"/>
      <c r="BR93" s="75" t="str">
        <f>IF(HLOOKUP(BR$14,集計用!$4:$9998,マスター!$C93,FALSE)="","",HLOOKUP(BR$14,集計用!$4:$9998,マスター!$C93,FALSE))</f>
        <v/>
      </c>
      <c r="BS93" s="75" t="str">
        <f>IF(HLOOKUP(BS$14,集計用!$4:$9998,マスター!$C93,FALSE)="","",HLOOKUP(BS$14,集計用!$4:$9998,マスター!$C93,FALSE))</f>
        <v/>
      </c>
      <c r="BT93" s="75" t="str">
        <f>IF(HLOOKUP(BT$14,集計用!$4:$9998,マスター!$C93,FALSE)="","",HLOOKUP(BT$14,集計用!$4:$9998,マスター!$C93,FALSE))</f>
        <v/>
      </c>
      <c r="BU93" s="75" t="str">
        <f>IF(HLOOKUP(BU$14,集計用!$4:$9998,マスター!$C93,FALSE)="","",HLOOKUP(BU$14,集計用!$4:$9998,マスター!$C93,FALSE))</f>
        <v/>
      </c>
      <c r="BV93" s="75" t="str">
        <f>集計用!O86&amp;集計用!Q86&amp;集計用!S86</f>
        <v/>
      </c>
      <c r="BW93" s="75" t="str">
        <f>IF(HLOOKUP(BW$14,集計用!$4:$9998,マスター!$C93,FALSE)="","",HLOOKUP(BW$14,集計用!$4:$9998,マスター!$C93,FALSE))</f>
        <v/>
      </c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1"/>
      <c r="CW93" s="101"/>
      <c r="CX93" s="101"/>
      <c r="CY93" s="101"/>
      <c r="CZ93" s="101"/>
      <c r="DA93" s="101"/>
      <c r="DB93" s="101"/>
      <c r="DC93" s="101"/>
      <c r="DD93" s="102"/>
      <c r="DE93" s="102"/>
      <c r="DF93" s="102"/>
      <c r="DG93" s="102"/>
      <c r="DH93" s="102"/>
      <c r="DI93" s="102"/>
    </row>
    <row r="94" spans="3:113" ht="13.5" customHeight="1">
      <c r="C94" s="145">
        <v>85</v>
      </c>
      <c r="D94" s="91"/>
      <c r="E94" s="101"/>
      <c r="F94" s="101"/>
      <c r="G94" s="101"/>
      <c r="H94" s="89" t="str">
        <f>IF(HLOOKUP(H$14,集計用!$4:$9998,マスター!$C94,FALSE)="","",HLOOKUP(H$14,集計用!$4:$9998,マスター!$C94,FALSE))</f>
        <v/>
      </c>
      <c r="I94" s="75" t="str">
        <f>IF(HLOOKUP(I$14,集計用!$4:$9998,マスター!$C94,FALSE)="","",HLOOKUP(I$14,集計用!$4:$9998,マスター!$C94,FALSE))</f>
        <v/>
      </c>
      <c r="J94" s="75" t="str">
        <f>IF(HLOOKUP(J$14,集計用!$4:$9998,マスター!$C94,FALSE)="","",HLOOKUP(J$14,集計用!$4:$9998,マスター!$C94,FALSE))</f>
        <v/>
      </c>
      <c r="K94" s="101"/>
      <c r="L94" s="101"/>
      <c r="M94" s="101"/>
      <c r="N94" s="101"/>
      <c r="O94" s="75" t="str">
        <f>IF(HLOOKUP(O$14,集計用!$4:$9998,マスター!$C94,FALSE)="","",HLOOKUP(O$14,集計用!$4:$9998,マスター!$C94,FALSE))</f>
        <v/>
      </c>
      <c r="P94" s="101"/>
      <c r="Q94" s="101"/>
      <c r="R94" s="89" t="str">
        <f>IF(HLOOKUP(R$14,集計用!$4:$9998,マスター!$C94,FALSE)="","",HLOOKUP(R$14,集計用!$4:$9998,マスター!$C94,FALSE))</f>
        <v/>
      </c>
      <c r="S94" s="89" t="str">
        <f>IF(HLOOKUP(S$14,集計用!$4:$9998,マスター!$C94,FALSE)="","",HLOOKUP(S$14,集計用!$4:$9998,マスター!$C94,FALSE))</f>
        <v/>
      </c>
      <c r="T94" s="75" t="str">
        <f>IF(HLOOKUP(T$14,集計用!$4:$9998,マスター!$C94,FALSE)="","",HLOOKUP(T$14,集計用!$4:$9998,マスター!$C94,FALSE))</f>
        <v/>
      </c>
      <c r="U94" s="101"/>
      <c r="V94" s="101"/>
      <c r="W94" s="91"/>
      <c r="X94" s="101"/>
      <c r="Y94" s="101"/>
      <c r="Z94" s="75" t="str">
        <f>IF(HLOOKUP(Z$14,集計用!$4:$9998,マスター!$C94,FALSE)="","",HLOOKUP(Z$14,集計用!$4:$9998,マスター!$C94,FALSE))</f>
        <v/>
      </c>
      <c r="AA94" s="101"/>
      <c r="AB94" s="101"/>
      <c r="AC94" s="101"/>
      <c r="AD94" s="101"/>
      <c r="AE94" s="101"/>
      <c r="AF94" s="91"/>
      <c r="AG94" s="75" t="str">
        <f>IF(HLOOKUP(AG$14,集計用!$4:$9998,マスター!$C94,FALSE)="","",HLOOKUP(AG$14,集計用!$4:$9998,マスター!$C94,FALSE))</f>
        <v/>
      </c>
      <c r="AH94" s="75" t="str">
        <f>IF(HLOOKUP(AH$14,集計用!$4:$9998,マスター!$C94,FALSE)="","",HLOOKUP(AH$14,集計用!$4:$9998,マスター!$C94,FALSE))</f>
        <v/>
      </c>
      <c r="AI94" s="75" t="str">
        <f>IF(HLOOKUP(AI$14,集計用!$4:$9998,マスター!$C94,FALSE)="","",HLOOKUP(AI$14,集計用!$4:$9998,マスター!$C94,FALSE))</f>
        <v/>
      </c>
      <c r="AJ94" s="101"/>
      <c r="AK94" s="101"/>
      <c r="AL94" s="101"/>
      <c r="AM94" s="101"/>
      <c r="AN94" s="75" t="str">
        <f>IFERROR(集計用!N87&amp;集計用!P87&amp;集計用!R87,"")</f>
        <v/>
      </c>
      <c r="AO94" s="75" t="str">
        <f>IF(HLOOKUP(AO$14,集計用!$4:$9998,マスター!$C94,FALSE)="","",HLOOKUP(AO$14,集計用!$4:$9998,マスター!$C94,FALSE))</f>
        <v/>
      </c>
      <c r="AP94" s="89" t="str">
        <f>集計用!AN87&amp;集計用!AO87&amp;集計用!AP87&amp;集計用!AQ87&amp;集計用!AR87&amp;集計用!AS87</f>
        <v/>
      </c>
      <c r="AQ94" s="75" t="str">
        <f>IF(HLOOKUP(AQ$14,集計用!$4:$9998,マスター!$C94,FALSE)="","",HLOOKUP(AQ$14,集計用!$4:$9998,マスター!$C94,FALSE))</f>
        <v/>
      </c>
      <c r="AR94" s="75" t="str">
        <f>IF(HLOOKUP(AR$14,集計用!$4:$9998,マスター!$C94,FALSE)="","",HLOOKUP(AR$14,集計用!$4:$9998,マスター!$C94,FALSE))</f>
        <v/>
      </c>
      <c r="AS94" s="75" t="str">
        <f>IF(HLOOKUP(AS$14,集計用!$4:$9998,マスター!$C94,FALSE)="","",HLOOKUP(AS$14,集計用!$4:$9998,マスター!$C94,FALSE))</f>
        <v/>
      </c>
      <c r="AT94" s="75" t="str">
        <f>IF(HLOOKUP(AT$14,集計用!$4:$9998,マスター!$C94,FALSE)="","",HLOOKUP(AT$14,集計用!$4:$9998,マスター!$C94,FALSE))</f>
        <v/>
      </c>
      <c r="AU94" s="101"/>
      <c r="AV94" s="101"/>
      <c r="AW94" s="101"/>
      <c r="AX94" s="75" t="str">
        <f>IF(HLOOKUP(AX$14,集計用!$4:$9998,マスター!$C94,FALSE)="","",HLOOKUP(AX$14,集計用!$4:$9998,マスター!$C94,FALSE))</f>
        <v/>
      </c>
      <c r="AY94" s="75" t="str">
        <f>IF(HLOOKUP(AY$14,集計用!$4:$9998,マスター!$C94,FALSE)="","",HLOOKUP(AY$14,集計用!$4:$9998,マスター!$C94,FALSE))</f>
        <v/>
      </c>
      <c r="AZ94" s="102"/>
      <c r="BA94" s="102"/>
      <c r="BB94" s="102"/>
      <c r="BC94" s="102"/>
      <c r="BD94" s="102"/>
      <c r="BE94" s="102"/>
      <c r="BF94" s="102"/>
      <c r="BG94" s="102"/>
      <c r="BH94" s="112"/>
      <c r="BI94" s="112"/>
      <c r="BJ94" s="102"/>
      <c r="BK94" s="102"/>
      <c r="BL94" s="102"/>
      <c r="BM94" s="102"/>
      <c r="BN94" s="102"/>
      <c r="BO94" s="102"/>
      <c r="BP94" s="102"/>
      <c r="BQ94" s="102"/>
      <c r="BR94" s="75" t="str">
        <f>IF(HLOOKUP(BR$14,集計用!$4:$9998,マスター!$C94,FALSE)="","",HLOOKUP(BR$14,集計用!$4:$9998,マスター!$C94,FALSE))</f>
        <v/>
      </c>
      <c r="BS94" s="75" t="str">
        <f>IF(HLOOKUP(BS$14,集計用!$4:$9998,マスター!$C94,FALSE)="","",HLOOKUP(BS$14,集計用!$4:$9998,マスター!$C94,FALSE))</f>
        <v/>
      </c>
      <c r="BT94" s="75" t="str">
        <f>IF(HLOOKUP(BT$14,集計用!$4:$9998,マスター!$C94,FALSE)="","",HLOOKUP(BT$14,集計用!$4:$9998,マスター!$C94,FALSE))</f>
        <v/>
      </c>
      <c r="BU94" s="75" t="str">
        <f>IF(HLOOKUP(BU$14,集計用!$4:$9998,マスター!$C94,FALSE)="","",HLOOKUP(BU$14,集計用!$4:$9998,マスター!$C94,FALSE))</f>
        <v/>
      </c>
      <c r="BV94" s="75" t="str">
        <f>集計用!O87&amp;集計用!Q87&amp;集計用!S87</f>
        <v/>
      </c>
      <c r="BW94" s="75" t="str">
        <f>IF(HLOOKUP(BW$14,集計用!$4:$9998,マスター!$C94,FALSE)="","",HLOOKUP(BW$14,集計用!$4:$9998,マスター!$C94,FALSE))</f>
        <v/>
      </c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1"/>
      <c r="CW94" s="101"/>
      <c r="CX94" s="101"/>
      <c r="CY94" s="101"/>
      <c r="CZ94" s="101"/>
      <c r="DA94" s="101"/>
      <c r="DB94" s="101"/>
      <c r="DC94" s="101"/>
      <c r="DD94" s="102"/>
      <c r="DE94" s="102"/>
      <c r="DF94" s="102"/>
      <c r="DG94" s="102"/>
      <c r="DH94" s="102"/>
      <c r="DI94" s="102"/>
    </row>
    <row r="95" spans="3:113" ht="13.5" customHeight="1">
      <c r="C95" s="145">
        <v>86</v>
      </c>
      <c r="D95" s="91"/>
      <c r="E95" s="101"/>
      <c r="F95" s="101"/>
      <c r="G95" s="101"/>
      <c r="H95" s="89" t="str">
        <f>IF(HLOOKUP(H$14,集計用!$4:$9998,マスター!$C95,FALSE)="","",HLOOKUP(H$14,集計用!$4:$9998,マスター!$C95,FALSE))</f>
        <v/>
      </c>
      <c r="I95" s="75" t="str">
        <f>IF(HLOOKUP(I$14,集計用!$4:$9998,マスター!$C95,FALSE)="","",HLOOKUP(I$14,集計用!$4:$9998,マスター!$C95,FALSE))</f>
        <v/>
      </c>
      <c r="J95" s="75" t="str">
        <f>IF(HLOOKUP(J$14,集計用!$4:$9998,マスター!$C95,FALSE)="","",HLOOKUP(J$14,集計用!$4:$9998,マスター!$C95,FALSE))</f>
        <v/>
      </c>
      <c r="K95" s="101"/>
      <c r="L95" s="101"/>
      <c r="M95" s="101"/>
      <c r="N95" s="101"/>
      <c r="O95" s="75" t="str">
        <f>IF(HLOOKUP(O$14,集計用!$4:$9998,マスター!$C95,FALSE)="","",HLOOKUP(O$14,集計用!$4:$9998,マスター!$C95,FALSE))</f>
        <v/>
      </c>
      <c r="P95" s="101"/>
      <c r="Q95" s="101"/>
      <c r="R95" s="89" t="str">
        <f>IF(HLOOKUP(R$14,集計用!$4:$9998,マスター!$C95,FALSE)="","",HLOOKUP(R$14,集計用!$4:$9998,マスター!$C95,FALSE))</f>
        <v/>
      </c>
      <c r="S95" s="89" t="str">
        <f>IF(HLOOKUP(S$14,集計用!$4:$9998,マスター!$C95,FALSE)="","",HLOOKUP(S$14,集計用!$4:$9998,マスター!$C95,FALSE))</f>
        <v/>
      </c>
      <c r="T95" s="75" t="str">
        <f>IF(HLOOKUP(T$14,集計用!$4:$9998,マスター!$C95,FALSE)="","",HLOOKUP(T$14,集計用!$4:$9998,マスター!$C95,FALSE))</f>
        <v/>
      </c>
      <c r="U95" s="101"/>
      <c r="V95" s="101"/>
      <c r="W95" s="91"/>
      <c r="X95" s="101"/>
      <c r="Y95" s="101"/>
      <c r="Z95" s="75" t="str">
        <f>IF(HLOOKUP(Z$14,集計用!$4:$9998,マスター!$C95,FALSE)="","",HLOOKUP(Z$14,集計用!$4:$9998,マスター!$C95,FALSE))</f>
        <v/>
      </c>
      <c r="AA95" s="101"/>
      <c r="AB95" s="101"/>
      <c r="AC95" s="101"/>
      <c r="AD95" s="101"/>
      <c r="AE95" s="101"/>
      <c r="AF95" s="91"/>
      <c r="AG95" s="75" t="str">
        <f>IF(HLOOKUP(AG$14,集計用!$4:$9998,マスター!$C95,FALSE)="","",HLOOKUP(AG$14,集計用!$4:$9998,マスター!$C95,FALSE))</f>
        <v/>
      </c>
      <c r="AH95" s="75" t="str">
        <f>IF(HLOOKUP(AH$14,集計用!$4:$9998,マスター!$C95,FALSE)="","",HLOOKUP(AH$14,集計用!$4:$9998,マスター!$C95,FALSE))</f>
        <v/>
      </c>
      <c r="AI95" s="75" t="str">
        <f>IF(HLOOKUP(AI$14,集計用!$4:$9998,マスター!$C95,FALSE)="","",HLOOKUP(AI$14,集計用!$4:$9998,マスター!$C95,FALSE))</f>
        <v/>
      </c>
      <c r="AJ95" s="101"/>
      <c r="AK95" s="101"/>
      <c r="AL95" s="101"/>
      <c r="AM95" s="101"/>
      <c r="AN95" s="75" t="str">
        <f>IFERROR(集計用!N88&amp;集計用!P88&amp;集計用!R88,"")</f>
        <v/>
      </c>
      <c r="AO95" s="75" t="str">
        <f>IF(HLOOKUP(AO$14,集計用!$4:$9998,マスター!$C95,FALSE)="","",HLOOKUP(AO$14,集計用!$4:$9998,マスター!$C95,FALSE))</f>
        <v/>
      </c>
      <c r="AP95" s="89" t="str">
        <f>集計用!AN88&amp;集計用!AO88&amp;集計用!AP88&amp;集計用!AQ88&amp;集計用!AR88&amp;集計用!AS88</f>
        <v/>
      </c>
      <c r="AQ95" s="75" t="str">
        <f>IF(HLOOKUP(AQ$14,集計用!$4:$9998,マスター!$C95,FALSE)="","",HLOOKUP(AQ$14,集計用!$4:$9998,マスター!$C95,FALSE))</f>
        <v/>
      </c>
      <c r="AR95" s="75" t="str">
        <f>IF(HLOOKUP(AR$14,集計用!$4:$9998,マスター!$C95,FALSE)="","",HLOOKUP(AR$14,集計用!$4:$9998,マスター!$C95,FALSE))</f>
        <v/>
      </c>
      <c r="AS95" s="75" t="str">
        <f>IF(HLOOKUP(AS$14,集計用!$4:$9998,マスター!$C95,FALSE)="","",HLOOKUP(AS$14,集計用!$4:$9998,マスター!$C95,FALSE))</f>
        <v/>
      </c>
      <c r="AT95" s="75" t="str">
        <f>IF(HLOOKUP(AT$14,集計用!$4:$9998,マスター!$C95,FALSE)="","",HLOOKUP(AT$14,集計用!$4:$9998,マスター!$C95,FALSE))</f>
        <v/>
      </c>
      <c r="AU95" s="101"/>
      <c r="AV95" s="101"/>
      <c r="AW95" s="101"/>
      <c r="AX95" s="75" t="str">
        <f>IF(HLOOKUP(AX$14,集計用!$4:$9998,マスター!$C95,FALSE)="","",HLOOKUP(AX$14,集計用!$4:$9998,マスター!$C95,FALSE))</f>
        <v/>
      </c>
      <c r="AY95" s="75" t="str">
        <f>IF(HLOOKUP(AY$14,集計用!$4:$9998,マスター!$C95,FALSE)="","",HLOOKUP(AY$14,集計用!$4:$9998,マスター!$C95,FALSE))</f>
        <v/>
      </c>
      <c r="AZ95" s="102"/>
      <c r="BA95" s="102"/>
      <c r="BB95" s="102"/>
      <c r="BC95" s="102"/>
      <c r="BD95" s="102"/>
      <c r="BE95" s="102"/>
      <c r="BF95" s="102"/>
      <c r="BG95" s="102"/>
      <c r="BH95" s="112"/>
      <c r="BI95" s="112"/>
      <c r="BJ95" s="102"/>
      <c r="BK95" s="102"/>
      <c r="BL95" s="102"/>
      <c r="BM95" s="102"/>
      <c r="BN95" s="102"/>
      <c r="BO95" s="102"/>
      <c r="BP95" s="102"/>
      <c r="BQ95" s="102"/>
      <c r="BR95" s="75" t="str">
        <f>IF(HLOOKUP(BR$14,集計用!$4:$9998,マスター!$C95,FALSE)="","",HLOOKUP(BR$14,集計用!$4:$9998,マスター!$C95,FALSE))</f>
        <v/>
      </c>
      <c r="BS95" s="75" t="str">
        <f>IF(HLOOKUP(BS$14,集計用!$4:$9998,マスター!$C95,FALSE)="","",HLOOKUP(BS$14,集計用!$4:$9998,マスター!$C95,FALSE))</f>
        <v/>
      </c>
      <c r="BT95" s="75" t="str">
        <f>IF(HLOOKUP(BT$14,集計用!$4:$9998,マスター!$C95,FALSE)="","",HLOOKUP(BT$14,集計用!$4:$9998,マスター!$C95,FALSE))</f>
        <v/>
      </c>
      <c r="BU95" s="75" t="str">
        <f>IF(HLOOKUP(BU$14,集計用!$4:$9998,マスター!$C95,FALSE)="","",HLOOKUP(BU$14,集計用!$4:$9998,マスター!$C95,FALSE))</f>
        <v/>
      </c>
      <c r="BV95" s="75" t="str">
        <f>集計用!O88&amp;集計用!Q88&amp;集計用!S88</f>
        <v/>
      </c>
      <c r="BW95" s="75" t="str">
        <f>IF(HLOOKUP(BW$14,集計用!$4:$9998,マスター!$C95,FALSE)="","",HLOOKUP(BW$14,集計用!$4:$9998,マスター!$C95,FALSE))</f>
        <v/>
      </c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1"/>
      <c r="CW95" s="101"/>
      <c r="CX95" s="101"/>
      <c r="CY95" s="101"/>
      <c r="CZ95" s="101"/>
      <c r="DA95" s="101"/>
      <c r="DB95" s="101"/>
      <c r="DC95" s="101"/>
      <c r="DD95" s="102"/>
      <c r="DE95" s="102"/>
      <c r="DF95" s="102"/>
      <c r="DG95" s="102"/>
      <c r="DH95" s="102"/>
      <c r="DI95" s="102"/>
    </row>
    <row r="96" spans="3:113" ht="13.5" customHeight="1">
      <c r="C96" s="145">
        <v>87</v>
      </c>
      <c r="D96" s="91"/>
      <c r="E96" s="101"/>
      <c r="F96" s="101"/>
      <c r="G96" s="101"/>
      <c r="H96" s="89" t="str">
        <f>IF(HLOOKUP(H$14,集計用!$4:$9998,マスター!$C96,FALSE)="","",HLOOKUP(H$14,集計用!$4:$9998,マスター!$C96,FALSE))</f>
        <v/>
      </c>
      <c r="I96" s="75" t="str">
        <f>IF(HLOOKUP(I$14,集計用!$4:$9998,マスター!$C96,FALSE)="","",HLOOKUP(I$14,集計用!$4:$9998,マスター!$C96,FALSE))</f>
        <v/>
      </c>
      <c r="J96" s="75" t="str">
        <f>IF(HLOOKUP(J$14,集計用!$4:$9998,マスター!$C96,FALSE)="","",HLOOKUP(J$14,集計用!$4:$9998,マスター!$C96,FALSE))</f>
        <v/>
      </c>
      <c r="K96" s="101"/>
      <c r="L96" s="101"/>
      <c r="M96" s="101"/>
      <c r="N96" s="101"/>
      <c r="O96" s="75" t="str">
        <f>IF(HLOOKUP(O$14,集計用!$4:$9998,マスター!$C96,FALSE)="","",HLOOKUP(O$14,集計用!$4:$9998,マスター!$C96,FALSE))</f>
        <v/>
      </c>
      <c r="P96" s="101"/>
      <c r="Q96" s="101"/>
      <c r="R96" s="89" t="str">
        <f>IF(HLOOKUP(R$14,集計用!$4:$9998,マスター!$C96,FALSE)="","",HLOOKUP(R$14,集計用!$4:$9998,マスター!$C96,FALSE))</f>
        <v/>
      </c>
      <c r="S96" s="89" t="str">
        <f>IF(HLOOKUP(S$14,集計用!$4:$9998,マスター!$C96,FALSE)="","",HLOOKUP(S$14,集計用!$4:$9998,マスター!$C96,FALSE))</f>
        <v/>
      </c>
      <c r="T96" s="75" t="str">
        <f>IF(HLOOKUP(T$14,集計用!$4:$9998,マスター!$C96,FALSE)="","",HLOOKUP(T$14,集計用!$4:$9998,マスター!$C96,FALSE))</f>
        <v/>
      </c>
      <c r="U96" s="101"/>
      <c r="V96" s="101"/>
      <c r="W96" s="91"/>
      <c r="X96" s="101"/>
      <c r="Y96" s="101"/>
      <c r="Z96" s="75" t="str">
        <f>IF(HLOOKUP(Z$14,集計用!$4:$9998,マスター!$C96,FALSE)="","",HLOOKUP(Z$14,集計用!$4:$9998,マスター!$C96,FALSE))</f>
        <v/>
      </c>
      <c r="AA96" s="101"/>
      <c r="AB96" s="101"/>
      <c r="AC96" s="101"/>
      <c r="AD96" s="101"/>
      <c r="AE96" s="101"/>
      <c r="AF96" s="91"/>
      <c r="AG96" s="75" t="str">
        <f>IF(HLOOKUP(AG$14,集計用!$4:$9998,マスター!$C96,FALSE)="","",HLOOKUP(AG$14,集計用!$4:$9998,マスター!$C96,FALSE))</f>
        <v/>
      </c>
      <c r="AH96" s="75" t="str">
        <f>IF(HLOOKUP(AH$14,集計用!$4:$9998,マスター!$C96,FALSE)="","",HLOOKUP(AH$14,集計用!$4:$9998,マスター!$C96,FALSE))</f>
        <v/>
      </c>
      <c r="AI96" s="75" t="str">
        <f>IF(HLOOKUP(AI$14,集計用!$4:$9998,マスター!$C96,FALSE)="","",HLOOKUP(AI$14,集計用!$4:$9998,マスター!$C96,FALSE))</f>
        <v/>
      </c>
      <c r="AJ96" s="101"/>
      <c r="AK96" s="101"/>
      <c r="AL96" s="101"/>
      <c r="AM96" s="101"/>
      <c r="AN96" s="75" t="str">
        <f>IFERROR(集計用!N89&amp;集計用!P89&amp;集計用!R89,"")</f>
        <v/>
      </c>
      <c r="AO96" s="75" t="str">
        <f>IF(HLOOKUP(AO$14,集計用!$4:$9998,マスター!$C96,FALSE)="","",HLOOKUP(AO$14,集計用!$4:$9998,マスター!$C96,FALSE))</f>
        <v/>
      </c>
      <c r="AP96" s="89" t="str">
        <f>集計用!AN89&amp;集計用!AO89&amp;集計用!AP89&amp;集計用!AQ89&amp;集計用!AR89&amp;集計用!AS89</f>
        <v/>
      </c>
      <c r="AQ96" s="75" t="str">
        <f>IF(HLOOKUP(AQ$14,集計用!$4:$9998,マスター!$C96,FALSE)="","",HLOOKUP(AQ$14,集計用!$4:$9998,マスター!$C96,FALSE))</f>
        <v/>
      </c>
      <c r="AR96" s="75" t="str">
        <f>IF(HLOOKUP(AR$14,集計用!$4:$9998,マスター!$C96,FALSE)="","",HLOOKUP(AR$14,集計用!$4:$9998,マスター!$C96,FALSE))</f>
        <v/>
      </c>
      <c r="AS96" s="75" t="str">
        <f>IF(HLOOKUP(AS$14,集計用!$4:$9998,マスター!$C96,FALSE)="","",HLOOKUP(AS$14,集計用!$4:$9998,マスター!$C96,FALSE))</f>
        <v/>
      </c>
      <c r="AT96" s="75" t="str">
        <f>IF(HLOOKUP(AT$14,集計用!$4:$9998,マスター!$C96,FALSE)="","",HLOOKUP(AT$14,集計用!$4:$9998,マスター!$C96,FALSE))</f>
        <v/>
      </c>
      <c r="AU96" s="101"/>
      <c r="AV96" s="101"/>
      <c r="AW96" s="101"/>
      <c r="AX96" s="75" t="str">
        <f>IF(HLOOKUP(AX$14,集計用!$4:$9998,マスター!$C96,FALSE)="","",HLOOKUP(AX$14,集計用!$4:$9998,マスター!$C96,FALSE))</f>
        <v/>
      </c>
      <c r="AY96" s="75" t="str">
        <f>IF(HLOOKUP(AY$14,集計用!$4:$9998,マスター!$C96,FALSE)="","",HLOOKUP(AY$14,集計用!$4:$9998,マスター!$C96,FALSE))</f>
        <v/>
      </c>
      <c r="AZ96" s="102"/>
      <c r="BA96" s="102"/>
      <c r="BB96" s="102"/>
      <c r="BC96" s="102"/>
      <c r="BD96" s="102"/>
      <c r="BE96" s="102"/>
      <c r="BF96" s="102"/>
      <c r="BG96" s="102"/>
      <c r="BH96" s="112"/>
      <c r="BI96" s="112"/>
      <c r="BJ96" s="102"/>
      <c r="BK96" s="102"/>
      <c r="BL96" s="102"/>
      <c r="BM96" s="102"/>
      <c r="BN96" s="102"/>
      <c r="BO96" s="102"/>
      <c r="BP96" s="102"/>
      <c r="BQ96" s="102"/>
      <c r="BR96" s="75" t="str">
        <f>IF(HLOOKUP(BR$14,集計用!$4:$9998,マスター!$C96,FALSE)="","",HLOOKUP(BR$14,集計用!$4:$9998,マスター!$C96,FALSE))</f>
        <v/>
      </c>
      <c r="BS96" s="75" t="str">
        <f>IF(HLOOKUP(BS$14,集計用!$4:$9998,マスター!$C96,FALSE)="","",HLOOKUP(BS$14,集計用!$4:$9998,マスター!$C96,FALSE))</f>
        <v/>
      </c>
      <c r="BT96" s="75" t="str">
        <f>IF(HLOOKUP(BT$14,集計用!$4:$9998,マスター!$C96,FALSE)="","",HLOOKUP(BT$14,集計用!$4:$9998,マスター!$C96,FALSE))</f>
        <v/>
      </c>
      <c r="BU96" s="75" t="str">
        <f>IF(HLOOKUP(BU$14,集計用!$4:$9998,マスター!$C96,FALSE)="","",HLOOKUP(BU$14,集計用!$4:$9998,マスター!$C96,FALSE))</f>
        <v/>
      </c>
      <c r="BV96" s="75" t="str">
        <f>集計用!O89&amp;集計用!Q89&amp;集計用!S89</f>
        <v/>
      </c>
      <c r="BW96" s="75" t="str">
        <f>IF(HLOOKUP(BW$14,集計用!$4:$9998,マスター!$C96,FALSE)="","",HLOOKUP(BW$14,集計用!$4:$9998,マスター!$C96,FALSE))</f>
        <v/>
      </c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1"/>
      <c r="CW96" s="101"/>
      <c r="CX96" s="101"/>
      <c r="CY96" s="101"/>
      <c r="CZ96" s="101"/>
      <c r="DA96" s="101"/>
      <c r="DB96" s="101"/>
      <c r="DC96" s="101"/>
      <c r="DD96" s="102"/>
      <c r="DE96" s="102"/>
      <c r="DF96" s="102"/>
      <c r="DG96" s="102"/>
      <c r="DH96" s="102"/>
      <c r="DI96" s="102"/>
    </row>
    <row r="97" spans="3:113" ht="13.5" customHeight="1">
      <c r="C97" s="145">
        <v>88</v>
      </c>
      <c r="D97" s="91"/>
      <c r="E97" s="101"/>
      <c r="F97" s="101"/>
      <c r="G97" s="101"/>
      <c r="H97" s="89" t="str">
        <f>IF(HLOOKUP(H$14,集計用!$4:$9998,マスター!$C97,FALSE)="","",HLOOKUP(H$14,集計用!$4:$9998,マスター!$C97,FALSE))</f>
        <v/>
      </c>
      <c r="I97" s="75" t="str">
        <f>IF(HLOOKUP(I$14,集計用!$4:$9998,マスター!$C97,FALSE)="","",HLOOKUP(I$14,集計用!$4:$9998,マスター!$C97,FALSE))</f>
        <v/>
      </c>
      <c r="J97" s="75" t="str">
        <f>IF(HLOOKUP(J$14,集計用!$4:$9998,マスター!$C97,FALSE)="","",HLOOKUP(J$14,集計用!$4:$9998,マスター!$C97,FALSE))</f>
        <v/>
      </c>
      <c r="K97" s="101"/>
      <c r="L97" s="101"/>
      <c r="M97" s="101"/>
      <c r="N97" s="101"/>
      <c r="O97" s="75" t="str">
        <f>IF(HLOOKUP(O$14,集計用!$4:$9998,マスター!$C97,FALSE)="","",HLOOKUP(O$14,集計用!$4:$9998,マスター!$C97,FALSE))</f>
        <v/>
      </c>
      <c r="P97" s="101"/>
      <c r="Q97" s="101"/>
      <c r="R97" s="89" t="str">
        <f>IF(HLOOKUP(R$14,集計用!$4:$9998,マスター!$C97,FALSE)="","",HLOOKUP(R$14,集計用!$4:$9998,マスター!$C97,FALSE))</f>
        <v/>
      </c>
      <c r="S97" s="89" t="str">
        <f>IF(HLOOKUP(S$14,集計用!$4:$9998,マスター!$C97,FALSE)="","",HLOOKUP(S$14,集計用!$4:$9998,マスター!$C97,FALSE))</f>
        <v/>
      </c>
      <c r="T97" s="75" t="str">
        <f>IF(HLOOKUP(T$14,集計用!$4:$9998,マスター!$C97,FALSE)="","",HLOOKUP(T$14,集計用!$4:$9998,マスター!$C97,FALSE))</f>
        <v/>
      </c>
      <c r="U97" s="101"/>
      <c r="V97" s="101"/>
      <c r="W97" s="91"/>
      <c r="X97" s="101"/>
      <c r="Y97" s="101"/>
      <c r="Z97" s="75" t="str">
        <f>IF(HLOOKUP(Z$14,集計用!$4:$9998,マスター!$C97,FALSE)="","",HLOOKUP(Z$14,集計用!$4:$9998,マスター!$C97,FALSE))</f>
        <v/>
      </c>
      <c r="AA97" s="101"/>
      <c r="AB97" s="101"/>
      <c r="AC97" s="101"/>
      <c r="AD97" s="101"/>
      <c r="AE97" s="101"/>
      <c r="AF97" s="91"/>
      <c r="AG97" s="75" t="str">
        <f>IF(HLOOKUP(AG$14,集計用!$4:$9998,マスター!$C97,FALSE)="","",HLOOKUP(AG$14,集計用!$4:$9998,マスター!$C97,FALSE))</f>
        <v/>
      </c>
      <c r="AH97" s="75" t="str">
        <f>IF(HLOOKUP(AH$14,集計用!$4:$9998,マスター!$C97,FALSE)="","",HLOOKUP(AH$14,集計用!$4:$9998,マスター!$C97,FALSE))</f>
        <v/>
      </c>
      <c r="AI97" s="75" t="str">
        <f>IF(HLOOKUP(AI$14,集計用!$4:$9998,マスター!$C97,FALSE)="","",HLOOKUP(AI$14,集計用!$4:$9998,マスター!$C97,FALSE))</f>
        <v/>
      </c>
      <c r="AJ97" s="101"/>
      <c r="AK97" s="101"/>
      <c r="AL97" s="101"/>
      <c r="AM97" s="101"/>
      <c r="AN97" s="75" t="str">
        <f>IFERROR(集計用!N90&amp;集計用!P90&amp;集計用!R90,"")</f>
        <v/>
      </c>
      <c r="AO97" s="75" t="str">
        <f>IF(HLOOKUP(AO$14,集計用!$4:$9998,マスター!$C97,FALSE)="","",HLOOKUP(AO$14,集計用!$4:$9998,マスター!$C97,FALSE))</f>
        <v/>
      </c>
      <c r="AP97" s="89" t="str">
        <f>集計用!AN90&amp;集計用!AO90&amp;集計用!AP90&amp;集計用!AQ90&amp;集計用!AR90&amp;集計用!AS90</f>
        <v/>
      </c>
      <c r="AQ97" s="75" t="str">
        <f>IF(HLOOKUP(AQ$14,集計用!$4:$9998,マスター!$C97,FALSE)="","",HLOOKUP(AQ$14,集計用!$4:$9998,マスター!$C97,FALSE))</f>
        <v/>
      </c>
      <c r="AR97" s="75" t="str">
        <f>IF(HLOOKUP(AR$14,集計用!$4:$9998,マスター!$C97,FALSE)="","",HLOOKUP(AR$14,集計用!$4:$9998,マスター!$C97,FALSE))</f>
        <v/>
      </c>
      <c r="AS97" s="75" t="str">
        <f>IF(HLOOKUP(AS$14,集計用!$4:$9998,マスター!$C97,FALSE)="","",HLOOKUP(AS$14,集計用!$4:$9998,マスター!$C97,FALSE))</f>
        <v/>
      </c>
      <c r="AT97" s="75" t="str">
        <f>IF(HLOOKUP(AT$14,集計用!$4:$9998,マスター!$C97,FALSE)="","",HLOOKUP(AT$14,集計用!$4:$9998,マスター!$C97,FALSE))</f>
        <v/>
      </c>
      <c r="AU97" s="101"/>
      <c r="AV97" s="101"/>
      <c r="AW97" s="101"/>
      <c r="AX97" s="75" t="str">
        <f>IF(HLOOKUP(AX$14,集計用!$4:$9998,マスター!$C97,FALSE)="","",HLOOKUP(AX$14,集計用!$4:$9998,マスター!$C97,FALSE))</f>
        <v/>
      </c>
      <c r="AY97" s="75" t="str">
        <f>IF(HLOOKUP(AY$14,集計用!$4:$9998,マスター!$C97,FALSE)="","",HLOOKUP(AY$14,集計用!$4:$9998,マスター!$C97,FALSE))</f>
        <v/>
      </c>
      <c r="AZ97" s="102"/>
      <c r="BA97" s="102"/>
      <c r="BB97" s="102"/>
      <c r="BC97" s="102"/>
      <c r="BD97" s="102"/>
      <c r="BE97" s="102"/>
      <c r="BF97" s="102"/>
      <c r="BG97" s="102"/>
      <c r="BH97" s="112"/>
      <c r="BI97" s="112"/>
      <c r="BJ97" s="102"/>
      <c r="BK97" s="102"/>
      <c r="BL97" s="102"/>
      <c r="BM97" s="102"/>
      <c r="BN97" s="102"/>
      <c r="BO97" s="102"/>
      <c r="BP97" s="102"/>
      <c r="BQ97" s="102"/>
      <c r="BR97" s="75" t="str">
        <f>IF(HLOOKUP(BR$14,集計用!$4:$9998,マスター!$C97,FALSE)="","",HLOOKUP(BR$14,集計用!$4:$9998,マスター!$C97,FALSE))</f>
        <v/>
      </c>
      <c r="BS97" s="75" t="str">
        <f>IF(HLOOKUP(BS$14,集計用!$4:$9998,マスター!$C97,FALSE)="","",HLOOKUP(BS$14,集計用!$4:$9998,マスター!$C97,FALSE))</f>
        <v/>
      </c>
      <c r="BT97" s="75" t="str">
        <f>IF(HLOOKUP(BT$14,集計用!$4:$9998,マスター!$C97,FALSE)="","",HLOOKUP(BT$14,集計用!$4:$9998,マスター!$C97,FALSE))</f>
        <v/>
      </c>
      <c r="BU97" s="75" t="str">
        <f>IF(HLOOKUP(BU$14,集計用!$4:$9998,マスター!$C97,FALSE)="","",HLOOKUP(BU$14,集計用!$4:$9998,マスター!$C97,FALSE))</f>
        <v/>
      </c>
      <c r="BV97" s="75" t="str">
        <f>集計用!O90&amp;集計用!Q90&amp;集計用!S90</f>
        <v/>
      </c>
      <c r="BW97" s="75" t="str">
        <f>IF(HLOOKUP(BW$14,集計用!$4:$9998,マスター!$C97,FALSE)="","",HLOOKUP(BW$14,集計用!$4:$9998,マスター!$C97,FALSE))</f>
        <v/>
      </c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1"/>
      <c r="CW97" s="101"/>
      <c r="CX97" s="101"/>
      <c r="CY97" s="101"/>
      <c r="CZ97" s="101"/>
      <c r="DA97" s="101"/>
      <c r="DB97" s="101"/>
      <c r="DC97" s="101"/>
      <c r="DD97" s="102"/>
      <c r="DE97" s="102"/>
      <c r="DF97" s="102"/>
      <c r="DG97" s="102"/>
      <c r="DH97" s="102"/>
      <c r="DI97" s="102"/>
    </row>
    <row r="98" spans="3:113" ht="13.5" customHeight="1">
      <c r="C98" s="145">
        <v>89</v>
      </c>
      <c r="D98" s="91"/>
      <c r="E98" s="101"/>
      <c r="F98" s="101"/>
      <c r="G98" s="101"/>
      <c r="H98" s="89" t="str">
        <f>IF(HLOOKUP(H$14,集計用!$4:$9998,マスター!$C98,FALSE)="","",HLOOKUP(H$14,集計用!$4:$9998,マスター!$C98,FALSE))</f>
        <v/>
      </c>
      <c r="I98" s="75" t="str">
        <f>IF(HLOOKUP(I$14,集計用!$4:$9998,マスター!$C98,FALSE)="","",HLOOKUP(I$14,集計用!$4:$9998,マスター!$C98,FALSE))</f>
        <v/>
      </c>
      <c r="J98" s="75" t="str">
        <f>IF(HLOOKUP(J$14,集計用!$4:$9998,マスター!$C98,FALSE)="","",HLOOKUP(J$14,集計用!$4:$9998,マスター!$C98,FALSE))</f>
        <v/>
      </c>
      <c r="K98" s="101"/>
      <c r="L98" s="101"/>
      <c r="M98" s="101"/>
      <c r="N98" s="101"/>
      <c r="O98" s="75" t="str">
        <f>IF(HLOOKUP(O$14,集計用!$4:$9998,マスター!$C98,FALSE)="","",HLOOKUP(O$14,集計用!$4:$9998,マスター!$C98,FALSE))</f>
        <v/>
      </c>
      <c r="P98" s="101"/>
      <c r="Q98" s="101"/>
      <c r="R98" s="89" t="str">
        <f>IF(HLOOKUP(R$14,集計用!$4:$9998,マスター!$C98,FALSE)="","",HLOOKUP(R$14,集計用!$4:$9998,マスター!$C98,FALSE))</f>
        <v/>
      </c>
      <c r="S98" s="89" t="str">
        <f>IF(HLOOKUP(S$14,集計用!$4:$9998,マスター!$C98,FALSE)="","",HLOOKUP(S$14,集計用!$4:$9998,マスター!$C98,FALSE))</f>
        <v/>
      </c>
      <c r="T98" s="75" t="str">
        <f>IF(HLOOKUP(T$14,集計用!$4:$9998,マスター!$C98,FALSE)="","",HLOOKUP(T$14,集計用!$4:$9998,マスター!$C98,FALSE))</f>
        <v/>
      </c>
      <c r="U98" s="101"/>
      <c r="V98" s="101"/>
      <c r="W98" s="91"/>
      <c r="X98" s="101"/>
      <c r="Y98" s="101"/>
      <c r="Z98" s="75" t="str">
        <f>IF(HLOOKUP(Z$14,集計用!$4:$9998,マスター!$C98,FALSE)="","",HLOOKUP(Z$14,集計用!$4:$9998,マスター!$C98,FALSE))</f>
        <v/>
      </c>
      <c r="AA98" s="101"/>
      <c r="AB98" s="101"/>
      <c r="AC98" s="101"/>
      <c r="AD98" s="101"/>
      <c r="AE98" s="101"/>
      <c r="AF98" s="91"/>
      <c r="AG98" s="75" t="str">
        <f>IF(HLOOKUP(AG$14,集計用!$4:$9998,マスター!$C98,FALSE)="","",HLOOKUP(AG$14,集計用!$4:$9998,マスター!$C98,FALSE))</f>
        <v/>
      </c>
      <c r="AH98" s="75" t="str">
        <f>IF(HLOOKUP(AH$14,集計用!$4:$9998,マスター!$C98,FALSE)="","",HLOOKUP(AH$14,集計用!$4:$9998,マスター!$C98,FALSE))</f>
        <v/>
      </c>
      <c r="AI98" s="75" t="str">
        <f>IF(HLOOKUP(AI$14,集計用!$4:$9998,マスター!$C98,FALSE)="","",HLOOKUP(AI$14,集計用!$4:$9998,マスター!$C98,FALSE))</f>
        <v/>
      </c>
      <c r="AJ98" s="101"/>
      <c r="AK98" s="101"/>
      <c r="AL98" s="101"/>
      <c r="AM98" s="101"/>
      <c r="AN98" s="75" t="str">
        <f>IFERROR(集計用!N91&amp;集計用!P91&amp;集計用!R91,"")</f>
        <v/>
      </c>
      <c r="AO98" s="75" t="str">
        <f>IF(HLOOKUP(AO$14,集計用!$4:$9998,マスター!$C98,FALSE)="","",HLOOKUP(AO$14,集計用!$4:$9998,マスター!$C98,FALSE))</f>
        <v/>
      </c>
      <c r="AP98" s="89" t="str">
        <f>集計用!AN91&amp;集計用!AO91&amp;集計用!AP91&amp;集計用!AQ91&amp;集計用!AR91&amp;集計用!AS91</f>
        <v/>
      </c>
      <c r="AQ98" s="75" t="str">
        <f>IF(HLOOKUP(AQ$14,集計用!$4:$9998,マスター!$C98,FALSE)="","",HLOOKUP(AQ$14,集計用!$4:$9998,マスター!$C98,FALSE))</f>
        <v/>
      </c>
      <c r="AR98" s="75" t="str">
        <f>IF(HLOOKUP(AR$14,集計用!$4:$9998,マスター!$C98,FALSE)="","",HLOOKUP(AR$14,集計用!$4:$9998,マスター!$C98,FALSE))</f>
        <v/>
      </c>
      <c r="AS98" s="75" t="str">
        <f>IF(HLOOKUP(AS$14,集計用!$4:$9998,マスター!$C98,FALSE)="","",HLOOKUP(AS$14,集計用!$4:$9998,マスター!$C98,FALSE))</f>
        <v/>
      </c>
      <c r="AT98" s="75" t="str">
        <f>IF(HLOOKUP(AT$14,集計用!$4:$9998,マスター!$C98,FALSE)="","",HLOOKUP(AT$14,集計用!$4:$9998,マスター!$C98,FALSE))</f>
        <v/>
      </c>
      <c r="AU98" s="101"/>
      <c r="AV98" s="101"/>
      <c r="AW98" s="101"/>
      <c r="AX98" s="75" t="str">
        <f>IF(HLOOKUP(AX$14,集計用!$4:$9998,マスター!$C98,FALSE)="","",HLOOKUP(AX$14,集計用!$4:$9998,マスター!$C98,FALSE))</f>
        <v/>
      </c>
      <c r="AY98" s="75" t="str">
        <f>IF(HLOOKUP(AY$14,集計用!$4:$9998,マスター!$C98,FALSE)="","",HLOOKUP(AY$14,集計用!$4:$9998,マスター!$C98,FALSE))</f>
        <v/>
      </c>
      <c r="AZ98" s="102"/>
      <c r="BA98" s="102"/>
      <c r="BB98" s="102"/>
      <c r="BC98" s="102"/>
      <c r="BD98" s="102"/>
      <c r="BE98" s="102"/>
      <c r="BF98" s="102"/>
      <c r="BG98" s="102"/>
      <c r="BH98" s="112"/>
      <c r="BI98" s="112"/>
      <c r="BJ98" s="102"/>
      <c r="BK98" s="102"/>
      <c r="BL98" s="102"/>
      <c r="BM98" s="102"/>
      <c r="BN98" s="102"/>
      <c r="BO98" s="102"/>
      <c r="BP98" s="102"/>
      <c r="BQ98" s="102"/>
      <c r="BR98" s="75" t="str">
        <f>IF(HLOOKUP(BR$14,集計用!$4:$9998,マスター!$C98,FALSE)="","",HLOOKUP(BR$14,集計用!$4:$9998,マスター!$C98,FALSE))</f>
        <v/>
      </c>
      <c r="BS98" s="75" t="str">
        <f>IF(HLOOKUP(BS$14,集計用!$4:$9998,マスター!$C98,FALSE)="","",HLOOKUP(BS$14,集計用!$4:$9998,マスター!$C98,FALSE))</f>
        <v/>
      </c>
      <c r="BT98" s="75" t="str">
        <f>IF(HLOOKUP(BT$14,集計用!$4:$9998,マスター!$C98,FALSE)="","",HLOOKUP(BT$14,集計用!$4:$9998,マスター!$C98,FALSE))</f>
        <v/>
      </c>
      <c r="BU98" s="75" t="str">
        <f>IF(HLOOKUP(BU$14,集計用!$4:$9998,マスター!$C98,FALSE)="","",HLOOKUP(BU$14,集計用!$4:$9998,マスター!$C98,FALSE))</f>
        <v/>
      </c>
      <c r="BV98" s="75" t="str">
        <f>集計用!O91&amp;集計用!Q91&amp;集計用!S91</f>
        <v/>
      </c>
      <c r="BW98" s="75" t="str">
        <f>IF(HLOOKUP(BW$14,集計用!$4:$9998,マスター!$C98,FALSE)="","",HLOOKUP(BW$14,集計用!$4:$9998,マスター!$C98,FALSE))</f>
        <v/>
      </c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1"/>
      <c r="CW98" s="101"/>
      <c r="CX98" s="101"/>
      <c r="CY98" s="101"/>
      <c r="CZ98" s="101"/>
      <c r="DA98" s="101"/>
      <c r="DB98" s="101"/>
      <c r="DC98" s="101"/>
      <c r="DD98" s="102"/>
      <c r="DE98" s="102"/>
      <c r="DF98" s="102"/>
      <c r="DG98" s="102"/>
      <c r="DH98" s="102"/>
      <c r="DI98" s="102"/>
    </row>
    <row r="99" spans="3:113" ht="13.5" customHeight="1">
      <c r="C99" s="145">
        <v>90</v>
      </c>
      <c r="D99" s="91"/>
      <c r="E99" s="101"/>
      <c r="F99" s="101"/>
      <c r="G99" s="101"/>
      <c r="H99" s="89" t="str">
        <f>IF(HLOOKUP(H$14,集計用!$4:$9998,マスター!$C99,FALSE)="","",HLOOKUP(H$14,集計用!$4:$9998,マスター!$C99,FALSE))</f>
        <v/>
      </c>
      <c r="I99" s="75" t="str">
        <f>IF(HLOOKUP(I$14,集計用!$4:$9998,マスター!$C99,FALSE)="","",HLOOKUP(I$14,集計用!$4:$9998,マスター!$C99,FALSE))</f>
        <v/>
      </c>
      <c r="J99" s="75" t="str">
        <f>IF(HLOOKUP(J$14,集計用!$4:$9998,マスター!$C99,FALSE)="","",HLOOKUP(J$14,集計用!$4:$9998,マスター!$C99,FALSE))</f>
        <v/>
      </c>
      <c r="K99" s="101"/>
      <c r="L99" s="101"/>
      <c r="M99" s="101"/>
      <c r="N99" s="101"/>
      <c r="O99" s="75" t="str">
        <f>IF(HLOOKUP(O$14,集計用!$4:$9998,マスター!$C99,FALSE)="","",HLOOKUP(O$14,集計用!$4:$9998,マスター!$C99,FALSE))</f>
        <v/>
      </c>
      <c r="P99" s="101"/>
      <c r="Q99" s="101"/>
      <c r="R99" s="89" t="str">
        <f>IF(HLOOKUP(R$14,集計用!$4:$9998,マスター!$C99,FALSE)="","",HLOOKUP(R$14,集計用!$4:$9998,マスター!$C99,FALSE))</f>
        <v/>
      </c>
      <c r="S99" s="89" t="str">
        <f>IF(HLOOKUP(S$14,集計用!$4:$9998,マスター!$C99,FALSE)="","",HLOOKUP(S$14,集計用!$4:$9998,マスター!$C99,FALSE))</f>
        <v/>
      </c>
      <c r="T99" s="75" t="str">
        <f>IF(HLOOKUP(T$14,集計用!$4:$9998,マスター!$C99,FALSE)="","",HLOOKUP(T$14,集計用!$4:$9998,マスター!$C99,FALSE))</f>
        <v/>
      </c>
      <c r="U99" s="101"/>
      <c r="V99" s="101"/>
      <c r="W99" s="91"/>
      <c r="X99" s="101"/>
      <c r="Y99" s="101"/>
      <c r="Z99" s="75" t="str">
        <f>IF(HLOOKUP(Z$14,集計用!$4:$9998,マスター!$C99,FALSE)="","",HLOOKUP(Z$14,集計用!$4:$9998,マスター!$C99,FALSE))</f>
        <v/>
      </c>
      <c r="AA99" s="101"/>
      <c r="AB99" s="101"/>
      <c r="AC99" s="101"/>
      <c r="AD99" s="101"/>
      <c r="AE99" s="101"/>
      <c r="AF99" s="91"/>
      <c r="AG99" s="75" t="str">
        <f>IF(HLOOKUP(AG$14,集計用!$4:$9998,マスター!$C99,FALSE)="","",HLOOKUP(AG$14,集計用!$4:$9998,マスター!$C99,FALSE))</f>
        <v/>
      </c>
      <c r="AH99" s="75" t="str">
        <f>IF(HLOOKUP(AH$14,集計用!$4:$9998,マスター!$C99,FALSE)="","",HLOOKUP(AH$14,集計用!$4:$9998,マスター!$C99,FALSE))</f>
        <v/>
      </c>
      <c r="AI99" s="75" t="str">
        <f>IF(HLOOKUP(AI$14,集計用!$4:$9998,マスター!$C99,FALSE)="","",HLOOKUP(AI$14,集計用!$4:$9998,マスター!$C99,FALSE))</f>
        <v/>
      </c>
      <c r="AJ99" s="101"/>
      <c r="AK99" s="101"/>
      <c r="AL99" s="101"/>
      <c r="AM99" s="101"/>
      <c r="AN99" s="75" t="str">
        <f>IFERROR(集計用!N92&amp;集計用!P92&amp;集計用!R92,"")</f>
        <v/>
      </c>
      <c r="AO99" s="75" t="str">
        <f>IF(HLOOKUP(AO$14,集計用!$4:$9998,マスター!$C99,FALSE)="","",HLOOKUP(AO$14,集計用!$4:$9998,マスター!$C99,FALSE))</f>
        <v/>
      </c>
      <c r="AP99" s="89" t="str">
        <f>集計用!AN92&amp;集計用!AO92&amp;集計用!AP92&amp;集計用!AQ92&amp;集計用!AR92&amp;集計用!AS92</f>
        <v/>
      </c>
      <c r="AQ99" s="75" t="str">
        <f>IF(HLOOKUP(AQ$14,集計用!$4:$9998,マスター!$C99,FALSE)="","",HLOOKUP(AQ$14,集計用!$4:$9998,マスター!$C99,FALSE))</f>
        <v/>
      </c>
      <c r="AR99" s="75" t="str">
        <f>IF(HLOOKUP(AR$14,集計用!$4:$9998,マスター!$C99,FALSE)="","",HLOOKUP(AR$14,集計用!$4:$9998,マスター!$C99,FALSE))</f>
        <v/>
      </c>
      <c r="AS99" s="75" t="str">
        <f>IF(HLOOKUP(AS$14,集計用!$4:$9998,マスター!$C99,FALSE)="","",HLOOKUP(AS$14,集計用!$4:$9998,マスター!$C99,FALSE))</f>
        <v/>
      </c>
      <c r="AT99" s="75" t="str">
        <f>IF(HLOOKUP(AT$14,集計用!$4:$9998,マスター!$C99,FALSE)="","",HLOOKUP(AT$14,集計用!$4:$9998,マスター!$C99,FALSE))</f>
        <v/>
      </c>
      <c r="AU99" s="101"/>
      <c r="AV99" s="101"/>
      <c r="AW99" s="101"/>
      <c r="AX99" s="75" t="str">
        <f>IF(HLOOKUP(AX$14,集計用!$4:$9998,マスター!$C99,FALSE)="","",HLOOKUP(AX$14,集計用!$4:$9998,マスター!$C99,FALSE))</f>
        <v/>
      </c>
      <c r="AY99" s="75" t="str">
        <f>IF(HLOOKUP(AY$14,集計用!$4:$9998,マスター!$C99,FALSE)="","",HLOOKUP(AY$14,集計用!$4:$9998,マスター!$C99,FALSE))</f>
        <v/>
      </c>
      <c r="AZ99" s="102"/>
      <c r="BA99" s="102"/>
      <c r="BB99" s="102"/>
      <c r="BC99" s="102"/>
      <c r="BD99" s="102"/>
      <c r="BE99" s="102"/>
      <c r="BF99" s="102"/>
      <c r="BG99" s="102"/>
      <c r="BH99" s="112"/>
      <c r="BI99" s="112"/>
      <c r="BJ99" s="102"/>
      <c r="BK99" s="102"/>
      <c r="BL99" s="102"/>
      <c r="BM99" s="102"/>
      <c r="BN99" s="102"/>
      <c r="BO99" s="102"/>
      <c r="BP99" s="102"/>
      <c r="BQ99" s="102"/>
      <c r="BR99" s="75" t="str">
        <f>IF(HLOOKUP(BR$14,集計用!$4:$9998,マスター!$C99,FALSE)="","",HLOOKUP(BR$14,集計用!$4:$9998,マスター!$C99,FALSE))</f>
        <v/>
      </c>
      <c r="BS99" s="75" t="str">
        <f>IF(HLOOKUP(BS$14,集計用!$4:$9998,マスター!$C99,FALSE)="","",HLOOKUP(BS$14,集計用!$4:$9998,マスター!$C99,FALSE))</f>
        <v/>
      </c>
      <c r="BT99" s="75" t="str">
        <f>IF(HLOOKUP(BT$14,集計用!$4:$9998,マスター!$C99,FALSE)="","",HLOOKUP(BT$14,集計用!$4:$9998,マスター!$C99,FALSE))</f>
        <v/>
      </c>
      <c r="BU99" s="75" t="str">
        <f>IF(HLOOKUP(BU$14,集計用!$4:$9998,マスター!$C99,FALSE)="","",HLOOKUP(BU$14,集計用!$4:$9998,マスター!$C99,FALSE))</f>
        <v/>
      </c>
      <c r="BV99" s="75" t="str">
        <f>集計用!O92&amp;集計用!Q92&amp;集計用!S92</f>
        <v/>
      </c>
      <c r="BW99" s="75" t="str">
        <f>IF(HLOOKUP(BW$14,集計用!$4:$9998,マスター!$C99,FALSE)="","",HLOOKUP(BW$14,集計用!$4:$9998,マスター!$C99,FALSE))</f>
        <v/>
      </c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1"/>
      <c r="CW99" s="101"/>
      <c r="CX99" s="101"/>
      <c r="CY99" s="101"/>
      <c r="CZ99" s="101"/>
      <c r="DA99" s="101"/>
      <c r="DB99" s="101"/>
      <c r="DC99" s="101"/>
      <c r="DD99" s="102"/>
      <c r="DE99" s="102"/>
      <c r="DF99" s="102"/>
      <c r="DG99" s="102"/>
      <c r="DH99" s="102"/>
      <c r="DI99" s="102"/>
    </row>
    <row r="100" spans="3:113" ht="13.5" customHeight="1">
      <c r="C100" s="145">
        <v>91</v>
      </c>
      <c r="D100" s="91"/>
      <c r="E100" s="101"/>
      <c r="F100" s="101"/>
      <c r="G100" s="101"/>
      <c r="H100" s="89" t="str">
        <f>IF(HLOOKUP(H$14,集計用!$4:$9998,マスター!$C100,FALSE)="","",HLOOKUP(H$14,集計用!$4:$9998,マスター!$C100,FALSE))</f>
        <v/>
      </c>
      <c r="I100" s="75" t="str">
        <f>IF(HLOOKUP(I$14,集計用!$4:$9998,マスター!$C100,FALSE)="","",HLOOKUP(I$14,集計用!$4:$9998,マスター!$C100,FALSE))</f>
        <v/>
      </c>
      <c r="J100" s="75" t="str">
        <f>IF(HLOOKUP(J$14,集計用!$4:$9998,マスター!$C100,FALSE)="","",HLOOKUP(J$14,集計用!$4:$9998,マスター!$C100,FALSE))</f>
        <v/>
      </c>
      <c r="K100" s="101"/>
      <c r="L100" s="101"/>
      <c r="M100" s="101"/>
      <c r="N100" s="101"/>
      <c r="O100" s="75" t="str">
        <f>IF(HLOOKUP(O$14,集計用!$4:$9998,マスター!$C100,FALSE)="","",HLOOKUP(O$14,集計用!$4:$9998,マスター!$C100,FALSE))</f>
        <v/>
      </c>
      <c r="P100" s="101"/>
      <c r="Q100" s="101"/>
      <c r="R100" s="89" t="str">
        <f>IF(HLOOKUP(R$14,集計用!$4:$9998,マスター!$C100,FALSE)="","",HLOOKUP(R$14,集計用!$4:$9998,マスター!$C100,FALSE))</f>
        <v/>
      </c>
      <c r="S100" s="89" t="str">
        <f>IF(HLOOKUP(S$14,集計用!$4:$9998,マスター!$C100,FALSE)="","",HLOOKUP(S$14,集計用!$4:$9998,マスター!$C100,FALSE))</f>
        <v/>
      </c>
      <c r="T100" s="75" t="str">
        <f>IF(HLOOKUP(T$14,集計用!$4:$9998,マスター!$C100,FALSE)="","",HLOOKUP(T$14,集計用!$4:$9998,マスター!$C100,FALSE))</f>
        <v/>
      </c>
      <c r="U100" s="101"/>
      <c r="V100" s="101"/>
      <c r="W100" s="91"/>
      <c r="X100" s="101"/>
      <c r="Y100" s="101"/>
      <c r="Z100" s="75" t="str">
        <f>IF(HLOOKUP(Z$14,集計用!$4:$9998,マスター!$C100,FALSE)="","",HLOOKUP(Z$14,集計用!$4:$9998,マスター!$C100,FALSE))</f>
        <v/>
      </c>
      <c r="AA100" s="101"/>
      <c r="AB100" s="101"/>
      <c r="AC100" s="101"/>
      <c r="AD100" s="101"/>
      <c r="AE100" s="101"/>
      <c r="AF100" s="91"/>
      <c r="AG100" s="75" t="str">
        <f>IF(HLOOKUP(AG$14,集計用!$4:$9998,マスター!$C100,FALSE)="","",HLOOKUP(AG$14,集計用!$4:$9998,マスター!$C100,FALSE))</f>
        <v/>
      </c>
      <c r="AH100" s="75" t="str">
        <f>IF(HLOOKUP(AH$14,集計用!$4:$9998,マスター!$C100,FALSE)="","",HLOOKUP(AH$14,集計用!$4:$9998,マスター!$C100,FALSE))</f>
        <v/>
      </c>
      <c r="AI100" s="75" t="str">
        <f>IF(HLOOKUP(AI$14,集計用!$4:$9998,マスター!$C100,FALSE)="","",HLOOKUP(AI$14,集計用!$4:$9998,マスター!$C100,FALSE))</f>
        <v/>
      </c>
      <c r="AJ100" s="101"/>
      <c r="AK100" s="101"/>
      <c r="AL100" s="101"/>
      <c r="AM100" s="101"/>
      <c r="AN100" s="75" t="str">
        <f>IFERROR(集計用!N93&amp;集計用!P93&amp;集計用!R93,"")</f>
        <v/>
      </c>
      <c r="AO100" s="75" t="str">
        <f>IF(HLOOKUP(AO$14,集計用!$4:$9998,マスター!$C100,FALSE)="","",HLOOKUP(AO$14,集計用!$4:$9998,マスター!$C100,FALSE))</f>
        <v/>
      </c>
      <c r="AP100" s="89" t="str">
        <f>集計用!AN93&amp;集計用!AO93&amp;集計用!AP93&amp;集計用!AQ93&amp;集計用!AR93&amp;集計用!AS93</f>
        <v/>
      </c>
      <c r="AQ100" s="75" t="str">
        <f>IF(HLOOKUP(AQ$14,集計用!$4:$9998,マスター!$C100,FALSE)="","",HLOOKUP(AQ$14,集計用!$4:$9998,マスター!$C100,FALSE))</f>
        <v/>
      </c>
      <c r="AR100" s="75" t="str">
        <f>IF(HLOOKUP(AR$14,集計用!$4:$9998,マスター!$C100,FALSE)="","",HLOOKUP(AR$14,集計用!$4:$9998,マスター!$C100,FALSE))</f>
        <v/>
      </c>
      <c r="AS100" s="75" t="str">
        <f>IF(HLOOKUP(AS$14,集計用!$4:$9998,マスター!$C100,FALSE)="","",HLOOKUP(AS$14,集計用!$4:$9998,マスター!$C100,FALSE))</f>
        <v/>
      </c>
      <c r="AT100" s="75" t="str">
        <f>IF(HLOOKUP(AT$14,集計用!$4:$9998,マスター!$C100,FALSE)="","",HLOOKUP(AT$14,集計用!$4:$9998,マスター!$C100,FALSE))</f>
        <v/>
      </c>
      <c r="AU100" s="101"/>
      <c r="AV100" s="101"/>
      <c r="AW100" s="101"/>
      <c r="AX100" s="75" t="str">
        <f>IF(HLOOKUP(AX$14,集計用!$4:$9998,マスター!$C100,FALSE)="","",HLOOKUP(AX$14,集計用!$4:$9998,マスター!$C100,FALSE))</f>
        <v/>
      </c>
      <c r="AY100" s="75" t="str">
        <f>IF(HLOOKUP(AY$14,集計用!$4:$9998,マスター!$C100,FALSE)="","",HLOOKUP(AY$14,集計用!$4:$9998,マスター!$C100,FALSE))</f>
        <v/>
      </c>
      <c r="AZ100" s="102"/>
      <c r="BA100" s="102"/>
      <c r="BB100" s="102"/>
      <c r="BC100" s="102"/>
      <c r="BD100" s="102"/>
      <c r="BE100" s="102"/>
      <c r="BF100" s="102"/>
      <c r="BG100" s="102"/>
      <c r="BH100" s="112"/>
      <c r="BI100" s="112"/>
      <c r="BJ100" s="102"/>
      <c r="BK100" s="102"/>
      <c r="BL100" s="102"/>
      <c r="BM100" s="102"/>
      <c r="BN100" s="102"/>
      <c r="BO100" s="102"/>
      <c r="BP100" s="102"/>
      <c r="BQ100" s="102"/>
      <c r="BR100" s="75" t="str">
        <f>IF(HLOOKUP(BR$14,集計用!$4:$9998,マスター!$C100,FALSE)="","",HLOOKUP(BR$14,集計用!$4:$9998,マスター!$C100,FALSE))</f>
        <v/>
      </c>
      <c r="BS100" s="75" t="str">
        <f>IF(HLOOKUP(BS$14,集計用!$4:$9998,マスター!$C100,FALSE)="","",HLOOKUP(BS$14,集計用!$4:$9998,マスター!$C100,FALSE))</f>
        <v/>
      </c>
      <c r="BT100" s="75" t="str">
        <f>IF(HLOOKUP(BT$14,集計用!$4:$9998,マスター!$C100,FALSE)="","",HLOOKUP(BT$14,集計用!$4:$9998,マスター!$C100,FALSE))</f>
        <v/>
      </c>
      <c r="BU100" s="75" t="str">
        <f>IF(HLOOKUP(BU$14,集計用!$4:$9998,マスター!$C100,FALSE)="","",HLOOKUP(BU$14,集計用!$4:$9998,マスター!$C100,FALSE))</f>
        <v/>
      </c>
      <c r="BV100" s="75" t="str">
        <f>集計用!O93&amp;集計用!Q93&amp;集計用!S93</f>
        <v/>
      </c>
      <c r="BW100" s="75" t="str">
        <f>IF(HLOOKUP(BW$14,集計用!$4:$9998,マスター!$C100,FALSE)="","",HLOOKUP(BW$14,集計用!$4:$9998,マスター!$C100,FALSE))</f>
        <v/>
      </c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1"/>
      <c r="CW100" s="101"/>
      <c r="CX100" s="101"/>
      <c r="CY100" s="101"/>
      <c r="CZ100" s="101"/>
      <c r="DA100" s="101"/>
      <c r="DB100" s="101"/>
      <c r="DC100" s="101"/>
      <c r="DD100" s="102"/>
      <c r="DE100" s="102"/>
      <c r="DF100" s="102"/>
      <c r="DG100" s="102"/>
      <c r="DH100" s="102"/>
      <c r="DI100" s="102"/>
    </row>
    <row r="101" spans="3:113" ht="13.5" customHeight="1">
      <c r="C101" s="145">
        <v>92</v>
      </c>
      <c r="D101" s="91"/>
      <c r="E101" s="101"/>
      <c r="F101" s="101"/>
      <c r="G101" s="101"/>
      <c r="H101" s="89" t="str">
        <f>IF(HLOOKUP(H$14,集計用!$4:$9998,マスター!$C101,FALSE)="","",HLOOKUP(H$14,集計用!$4:$9998,マスター!$C101,FALSE))</f>
        <v/>
      </c>
      <c r="I101" s="75" t="str">
        <f>IF(HLOOKUP(I$14,集計用!$4:$9998,マスター!$C101,FALSE)="","",HLOOKUP(I$14,集計用!$4:$9998,マスター!$C101,FALSE))</f>
        <v/>
      </c>
      <c r="J101" s="75" t="str">
        <f>IF(HLOOKUP(J$14,集計用!$4:$9998,マスター!$C101,FALSE)="","",HLOOKUP(J$14,集計用!$4:$9998,マスター!$C101,FALSE))</f>
        <v/>
      </c>
      <c r="K101" s="101"/>
      <c r="L101" s="101"/>
      <c r="M101" s="101"/>
      <c r="N101" s="101"/>
      <c r="O101" s="75" t="str">
        <f>IF(HLOOKUP(O$14,集計用!$4:$9998,マスター!$C101,FALSE)="","",HLOOKUP(O$14,集計用!$4:$9998,マスター!$C101,FALSE))</f>
        <v/>
      </c>
      <c r="P101" s="101"/>
      <c r="Q101" s="101"/>
      <c r="R101" s="89" t="str">
        <f>IF(HLOOKUP(R$14,集計用!$4:$9998,マスター!$C101,FALSE)="","",HLOOKUP(R$14,集計用!$4:$9998,マスター!$C101,FALSE))</f>
        <v/>
      </c>
      <c r="S101" s="89" t="str">
        <f>IF(HLOOKUP(S$14,集計用!$4:$9998,マスター!$C101,FALSE)="","",HLOOKUP(S$14,集計用!$4:$9998,マスター!$C101,FALSE))</f>
        <v/>
      </c>
      <c r="T101" s="75" t="str">
        <f>IF(HLOOKUP(T$14,集計用!$4:$9998,マスター!$C101,FALSE)="","",HLOOKUP(T$14,集計用!$4:$9998,マスター!$C101,FALSE))</f>
        <v/>
      </c>
      <c r="U101" s="101"/>
      <c r="V101" s="101"/>
      <c r="W101" s="91"/>
      <c r="X101" s="101"/>
      <c r="Y101" s="101"/>
      <c r="Z101" s="75" t="str">
        <f>IF(HLOOKUP(Z$14,集計用!$4:$9998,マスター!$C101,FALSE)="","",HLOOKUP(Z$14,集計用!$4:$9998,マスター!$C101,FALSE))</f>
        <v/>
      </c>
      <c r="AA101" s="101"/>
      <c r="AB101" s="101"/>
      <c r="AC101" s="101"/>
      <c r="AD101" s="101"/>
      <c r="AE101" s="101"/>
      <c r="AF101" s="91"/>
      <c r="AG101" s="75" t="str">
        <f>IF(HLOOKUP(AG$14,集計用!$4:$9998,マスター!$C101,FALSE)="","",HLOOKUP(AG$14,集計用!$4:$9998,マスター!$C101,FALSE))</f>
        <v/>
      </c>
      <c r="AH101" s="75" t="str">
        <f>IF(HLOOKUP(AH$14,集計用!$4:$9998,マスター!$C101,FALSE)="","",HLOOKUP(AH$14,集計用!$4:$9998,マスター!$C101,FALSE))</f>
        <v/>
      </c>
      <c r="AI101" s="75" t="str">
        <f>IF(HLOOKUP(AI$14,集計用!$4:$9998,マスター!$C101,FALSE)="","",HLOOKUP(AI$14,集計用!$4:$9998,マスター!$C101,FALSE))</f>
        <v/>
      </c>
      <c r="AJ101" s="101"/>
      <c r="AK101" s="101"/>
      <c r="AL101" s="101"/>
      <c r="AM101" s="101"/>
      <c r="AN101" s="75" t="str">
        <f>IFERROR(集計用!N94&amp;集計用!P94&amp;集計用!R94,"")</f>
        <v/>
      </c>
      <c r="AO101" s="75" t="str">
        <f>IF(HLOOKUP(AO$14,集計用!$4:$9998,マスター!$C101,FALSE)="","",HLOOKUP(AO$14,集計用!$4:$9998,マスター!$C101,FALSE))</f>
        <v/>
      </c>
      <c r="AP101" s="89" t="str">
        <f>集計用!AN94&amp;集計用!AO94&amp;集計用!AP94&amp;集計用!AQ94&amp;集計用!AR94&amp;集計用!AS94</f>
        <v/>
      </c>
      <c r="AQ101" s="75" t="str">
        <f>IF(HLOOKUP(AQ$14,集計用!$4:$9998,マスター!$C101,FALSE)="","",HLOOKUP(AQ$14,集計用!$4:$9998,マスター!$C101,FALSE))</f>
        <v/>
      </c>
      <c r="AR101" s="75" t="str">
        <f>IF(HLOOKUP(AR$14,集計用!$4:$9998,マスター!$C101,FALSE)="","",HLOOKUP(AR$14,集計用!$4:$9998,マスター!$C101,FALSE))</f>
        <v/>
      </c>
      <c r="AS101" s="75" t="str">
        <f>IF(HLOOKUP(AS$14,集計用!$4:$9998,マスター!$C101,FALSE)="","",HLOOKUP(AS$14,集計用!$4:$9998,マスター!$C101,FALSE))</f>
        <v/>
      </c>
      <c r="AT101" s="75" t="str">
        <f>IF(HLOOKUP(AT$14,集計用!$4:$9998,マスター!$C101,FALSE)="","",HLOOKUP(AT$14,集計用!$4:$9998,マスター!$C101,FALSE))</f>
        <v/>
      </c>
      <c r="AU101" s="101"/>
      <c r="AV101" s="101"/>
      <c r="AW101" s="101"/>
      <c r="AX101" s="75" t="str">
        <f>IF(HLOOKUP(AX$14,集計用!$4:$9998,マスター!$C101,FALSE)="","",HLOOKUP(AX$14,集計用!$4:$9998,マスター!$C101,FALSE))</f>
        <v/>
      </c>
      <c r="AY101" s="75" t="str">
        <f>IF(HLOOKUP(AY$14,集計用!$4:$9998,マスター!$C101,FALSE)="","",HLOOKUP(AY$14,集計用!$4:$9998,マスター!$C101,FALSE))</f>
        <v/>
      </c>
      <c r="AZ101" s="102"/>
      <c r="BA101" s="102"/>
      <c r="BB101" s="102"/>
      <c r="BC101" s="102"/>
      <c r="BD101" s="102"/>
      <c r="BE101" s="102"/>
      <c r="BF101" s="102"/>
      <c r="BG101" s="102"/>
      <c r="BH101" s="112"/>
      <c r="BI101" s="112"/>
      <c r="BJ101" s="102"/>
      <c r="BK101" s="102"/>
      <c r="BL101" s="102"/>
      <c r="BM101" s="102"/>
      <c r="BN101" s="102"/>
      <c r="BO101" s="102"/>
      <c r="BP101" s="102"/>
      <c r="BQ101" s="102"/>
      <c r="BR101" s="75" t="str">
        <f>IF(HLOOKUP(BR$14,集計用!$4:$9998,マスター!$C101,FALSE)="","",HLOOKUP(BR$14,集計用!$4:$9998,マスター!$C101,FALSE))</f>
        <v/>
      </c>
      <c r="BS101" s="75" t="str">
        <f>IF(HLOOKUP(BS$14,集計用!$4:$9998,マスター!$C101,FALSE)="","",HLOOKUP(BS$14,集計用!$4:$9998,マスター!$C101,FALSE))</f>
        <v/>
      </c>
      <c r="BT101" s="75" t="str">
        <f>IF(HLOOKUP(BT$14,集計用!$4:$9998,マスター!$C101,FALSE)="","",HLOOKUP(BT$14,集計用!$4:$9998,マスター!$C101,FALSE))</f>
        <v/>
      </c>
      <c r="BU101" s="75" t="str">
        <f>IF(HLOOKUP(BU$14,集計用!$4:$9998,マスター!$C101,FALSE)="","",HLOOKUP(BU$14,集計用!$4:$9998,マスター!$C101,FALSE))</f>
        <v/>
      </c>
      <c r="BV101" s="75" t="str">
        <f>集計用!O94&amp;集計用!Q94&amp;集計用!S94</f>
        <v/>
      </c>
      <c r="BW101" s="75" t="str">
        <f>IF(HLOOKUP(BW$14,集計用!$4:$9998,マスター!$C101,FALSE)="","",HLOOKUP(BW$14,集計用!$4:$9998,マスター!$C101,FALSE))</f>
        <v/>
      </c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1"/>
      <c r="CW101" s="101"/>
      <c r="CX101" s="101"/>
      <c r="CY101" s="101"/>
      <c r="CZ101" s="101"/>
      <c r="DA101" s="101"/>
      <c r="DB101" s="101"/>
      <c r="DC101" s="101"/>
      <c r="DD101" s="102"/>
      <c r="DE101" s="102"/>
      <c r="DF101" s="102"/>
      <c r="DG101" s="102"/>
      <c r="DH101" s="102"/>
      <c r="DI101" s="102"/>
    </row>
    <row r="102" spans="3:113" ht="13.5" customHeight="1">
      <c r="C102" s="145">
        <v>93</v>
      </c>
      <c r="D102" s="91"/>
      <c r="E102" s="101"/>
      <c r="F102" s="101"/>
      <c r="G102" s="101"/>
      <c r="H102" s="89" t="str">
        <f>IF(HLOOKUP(H$14,集計用!$4:$9998,マスター!$C102,FALSE)="","",HLOOKUP(H$14,集計用!$4:$9998,マスター!$C102,FALSE))</f>
        <v/>
      </c>
      <c r="I102" s="75" t="str">
        <f>IF(HLOOKUP(I$14,集計用!$4:$9998,マスター!$C102,FALSE)="","",HLOOKUP(I$14,集計用!$4:$9998,マスター!$C102,FALSE))</f>
        <v/>
      </c>
      <c r="J102" s="75" t="str">
        <f>IF(HLOOKUP(J$14,集計用!$4:$9998,マスター!$C102,FALSE)="","",HLOOKUP(J$14,集計用!$4:$9998,マスター!$C102,FALSE))</f>
        <v/>
      </c>
      <c r="K102" s="101"/>
      <c r="L102" s="101"/>
      <c r="M102" s="101"/>
      <c r="N102" s="101"/>
      <c r="O102" s="75" t="str">
        <f>IF(HLOOKUP(O$14,集計用!$4:$9998,マスター!$C102,FALSE)="","",HLOOKUP(O$14,集計用!$4:$9998,マスター!$C102,FALSE))</f>
        <v/>
      </c>
      <c r="P102" s="101"/>
      <c r="Q102" s="101"/>
      <c r="R102" s="89" t="str">
        <f>IF(HLOOKUP(R$14,集計用!$4:$9998,マスター!$C102,FALSE)="","",HLOOKUP(R$14,集計用!$4:$9998,マスター!$C102,FALSE))</f>
        <v/>
      </c>
      <c r="S102" s="89" t="str">
        <f>IF(HLOOKUP(S$14,集計用!$4:$9998,マスター!$C102,FALSE)="","",HLOOKUP(S$14,集計用!$4:$9998,マスター!$C102,FALSE))</f>
        <v/>
      </c>
      <c r="T102" s="75" t="str">
        <f>IF(HLOOKUP(T$14,集計用!$4:$9998,マスター!$C102,FALSE)="","",HLOOKUP(T$14,集計用!$4:$9998,マスター!$C102,FALSE))</f>
        <v/>
      </c>
      <c r="U102" s="101"/>
      <c r="V102" s="101"/>
      <c r="W102" s="91"/>
      <c r="X102" s="101"/>
      <c r="Y102" s="101"/>
      <c r="Z102" s="75" t="str">
        <f>IF(HLOOKUP(Z$14,集計用!$4:$9998,マスター!$C102,FALSE)="","",HLOOKUP(Z$14,集計用!$4:$9998,マスター!$C102,FALSE))</f>
        <v/>
      </c>
      <c r="AA102" s="101"/>
      <c r="AB102" s="101"/>
      <c r="AC102" s="101"/>
      <c r="AD102" s="101"/>
      <c r="AE102" s="101"/>
      <c r="AF102" s="91"/>
      <c r="AG102" s="75" t="str">
        <f>IF(HLOOKUP(AG$14,集計用!$4:$9998,マスター!$C102,FALSE)="","",HLOOKUP(AG$14,集計用!$4:$9998,マスター!$C102,FALSE))</f>
        <v/>
      </c>
      <c r="AH102" s="75" t="str">
        <f>IF(HLOOKUP(AH$14,集計用!$4:$9998,マスター!$C102,FALSE)="","",HLOOKUP(AH$14,集計用!$4:$9998,マスター!$C102,FALSE))</f>
        <v/>
      </c>
      <c r="AI102" s="75" t="str">
        <f>IF(HLOOKUP(AI$14,集計用!$4:$9998,マスター!$C102,FALSE)="","",HLOOKUP(AI$14,集計用!$4:$9998,マスター!$C102,FALSE))</f>
        <v/>
      </c>
      <c r="AJ102" s="101"/>
      <c r="AK102" s="101"/>
      <c r="AL102" s="101"/>
      <c r="AM102" s="101"/>
      <c r="AN102" s="75" t="str">
        <f>IFERROR(集計用!N95&amp;集計用!P95&amp;集計用!R95,"")</f>
        <v/>
      </c>
      <c r="AO102" s="75" t="str">
        <f>IF(HLOOKUP(AO$14,集計用!$4:$9998,マスター!$C102,FALSE)="","",HLOOKUP(AO$14,集計用!$4:$9998,マスター!$C102,FALSE))</f>
        <v/>
      </c>
      <c r="AP102" s="89" t="str">
        <f>集計用!AN95&amp;集計用!AO95&amp;集計用!AP95&amp;集計用!AQ95&amp;集計用!AR95&amp;集計用!AS95</f>
        <v/>
      </c>
      <c r="AQ102" s="75" t="str">
        <f>IF(HLOOKUP(AQ$14,集計用!$4:$9998,マスター!$C102,FALSE)="","",HLOOKUP(AQ$14,集計用!$4:$9998,マスター!$C102,FALSE))</f>
        <v/>
      </c>
      <c r="AR102" s="75" t="str">
        <f>IF(HLOOKUP(AR$14,集計用!$4:$9998,マスター!$C102,FALSE)="","",HLOOKUP(AR$14,集計用!$4:$9998,マスター!$C102,FALSE))</f>
        <v/>
      </c>
      <c r="AS102" s="75" t="str">
        <f>IF(HLOOKUP(AS$14,集計用!$4:$9998,マスター!$C102,FALSE)="","",HLOOKUP(AS$14,集計用!$4:$9998,マスター!$C102,FALSE))</f>
        <v/>
      </c>
      <c r="AT102" s="75" t="str">
        <f>IF(HLOOKUP(AT$14,集計用!$4:$9998,マスター!$C102,FALSE)="","",HLOOKUP(AT$14,集計用!$4:$9998,マスター!$C102,FALSE))</f>
        <v/>
      </c>
      <c r="AU102" s="101"/>
      <c r="AV102" s="101"/>
      <c r="AW102" s="101"/>
      <c r="AX102" s="75" t="str">
        <f>IF(HLOOKUP(AX$14,集計用!$4:$9998,マスター!$C102,FALSE)="","",HLOOKUP(AX$14,集計用!$4:$9998,マスター!$C102,FALSE))</f>
        <v/>
      </c>
      <c r="AY102" s="75" t="str">
        <f>IF(HLOOKUP(AY$14,集計用!$4:$9998,マスター!$C102,FALSE)="","",HLOOKUP(AY$14,集計用!$4:$9998,マスター!$C102,FALSE))</f>
        <v/>
      </c>
      <c r="AZ102" s="102"/>
      <c r="BA102" s="102"/>
      <c r="BB102" s="102"/>
      <c r="BC102" s="102"/>
      <c r="BD102" s="102"/>
      <c r="BE102" s="102"/>
      <c r="BF102" s="102"/>
      <c r="BG102" s="102"/>
      <c r="BH102" s="112"/>
      <c r="BI102" s="112"/>
      <c r="BJ102" s="102"/>
      <c r="BK102" s="102"/>
      <c r="BL102" s="102"/>
      <c r="BM102" s="102"/>
      <c r="BN102" s="102"/>
      <c r="BO102" s="102"/>
      <c r="BP102" s="102"/>
      <c r="BQ102" s="102"/>
      <c r="BR102" s="75" t="str">
        <f>IF(HLOOKUP(BR$14,集計用!$4:$9998,マスター!$C102,FALSE)="","",HLOOKUP(BR$14,集計用!$4:$9998,マスター!$C102,FALSE))</f>
        <v/>
      </c>
      <c r="BS102" s="75" t="str">
        <f>IF(HLOOKUP(BS$14,集計用!$4:$9998,マスター!$C102,FALSE)="","",HLOOKUP(BS$14,集計用!$4:$9998,マスター!$C102,FALSE))</f>
        <v/>
      </c>
      <c r="BT102" s="75" t="str">
        <f>IF(HLOOKUP(BT$14,集計用!$4:$9998,マスター!$C102,FALSE)="","",HLOOKUP(BT$14,集計用!$4:$9998,マスター!$C102,FALSE))</f>
        <v/>
      </c>
      <c r="BU102" s="75" t="str">
        <f>IF(HLOOKUP(BU$14,集計用!$4:$9998,マスター!$C102,FALSE)="","",HLOOKUP(BU$14,集計用!$4:$9998,マスター!$C102,FALSE))</f>
        <v/>
      </c>
      <c r="BV102" s="75" t="str">
        <f>集計用!O95&amp;集計用!Q95&amp;集計用!S95</f>
        <v/>
      </c>
      <c r="BW102" s="75" t="str">
        <f>IF(HLOOKUP(BW$14,集計用!$4:$9998,マスター!$C102,FALSE)="","",HLOOKUP(BW$14,集計用!$4:$9998,マスター!$C102,FALSE))</f>
        <v/>
      </c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1"/>
      <c r="CW102" s="101"/>
      <c r="CX102" s="101"/>
      <c r="CY102" s="101"/>
      <c r="CZ102" s="101"/>
      <c r="DA102" s="101"/>
      <c r="DB102" s="101"/>
      <c r="DC102" s="101"/>
      <c r="DD102" s="102"/>
      <c r="DE102" s="102"/>
      <c r="DF102" s="102"/>
      <c r="DG102" s="102"/>
      <c r="DH102" s="102"/>
      <c r="DI102" s="102"/>
    </row>
    <row r="103" spans="3:113" ht="13.5" customHeight="1">
      <c r="C103" s="145">
        <v>94</v>
      </c>
      <c r="D103" s="91"/>
      <c r="E103" s="101"/>
      <c r="F103" s="101"/>
      <c r="G103" s="101"/>
      <c r="H103" s="89" t="str">
        <f>IF(HLOOKUP(H$14,集計用!$4:$9998,マスター!$C103,FALSE)="","",HLOOKUP(H$14,集計用!$4:$9998,マスター!$C103,FALSE))</f>
        <v/>
      </c>
      <c r="I103" s="75" t="str">
        <f>IF(HLOOKUP(I$14,集計用!$4:$9998,マスター!$C103,FALSE)="","",HLOOKUP(I$14,集計用!$4:$9998,マスター!$C103,FALSE))</f>
        <v/>
      </c>
      <c r="J103" s="75" t="str">
        <f>IF(HLOOKUP(J$14,集計用!$4:$9998,マスター!$C103,FALSE)="","",HLOOKUP(J$14,集計用!$4:$9998,マスター!$C103,FALSE))</f>
        <v/>
      </c>
      <c r="K103" s="101"/>
      <c r="L103" s="101"/>
      <c r="M103" s="101"/>
      <c r="N103" s="101"/>
      <c r="O103" s="75" t="str">
        <f>IF(HLOOKUP(O$14,集計用!$4:$9998,マスター!$C103,FALSE)="","",HLOOKUP(O$14,集計用!$4:$9998,マスター!$C103,FALSE))</f>
        <v/>
      </c>
      <c r="P103" s="101"/>
      <c r="Q103" s="101"/>
      <c r="R103" s="89" t="str">
        <f>IF(HLOOKUP(R$14,集計用!$4:$9998,マスター!$C103,FALSE)="","",HLOOKUP(R$14,集計用!$4:$9998,マスター!$C103,FALSE))</f>
        <v/>
      </c>
      <c r="S103" s="89" t="str">
        <f>IF(HLOOKUP(S$14,集計用!$4:$9998,マスター!$C103,FALSE)="","",HLOOKUP(S$14,集計用!$4:$9998,マスター!$C103,FALSE))</f>
        <v/>
      </c>
      <c r="T103" s="75" t="str">
        <f>IF(HLOOKUP(T$14,集計用!$4:$9998,マスター!$C103,FALSE)="","",HLOOKUP(T$14,集計用!$4:$9998,マスター!$C103,FALSE))</f>
        <v/>
      </c>
      <c r="U103" s="101"/>
      <c r="V103" s="101"/>
      <c r="W103" s="91"/>
      <c r="X103" s="101"/>
      <c r="Y103" s="101"/>
      <c r="Z103" s="75" t="str">
        <f>IF(HLOOKUP(Z$14,集計用!$4:$9998,マスター!$C103,FALSE)="","",HLOOKUP(Z$14,集計用!$4:$9998,マスター!$C103,FALSE))</f>
        <v/>
      </c>
      <c r="AA103" s="101"/>
      <c r="AB103" s="101"/>
      <c r="AC103" s="101"/>
      <c r="AD103" s="101"/>
      <c r="AE103" s="101"/>
      <c r="AF103" s="91"/>
      <c r="AG103" s="75" t="str">
        <f>IF(HLOOKUP(AG$14,集計用!$4:$9998,マスター!$C103,FALSE)="","",HLOOKUP(AG$14,集計用!$4:$9998,マスター!$C103,FALSE))</f>
        <v/>
      </c>
      <c r="AH103" s="75" t="str">
        <f>IF(HLOOKUP(AH$14,集計用!$4:$9998,マスター!$C103,FALSE)="","",HLOOKUP(AH$14,集計用!$4:$9998,マスター!$C103,FALSE))</f>
        <v/>
      </c>
      <c r="AI103" s="75" t="str">
        <f>IF(HLOOKUP(AI$14,集計用!$4:$9998,マスター!$C103,FALSE)="","",HLOOKUP(AI$14,集計用!$4:$9998,マスター!$C103,FALSE))</f>
        <v/>
      </c>
      <c r="AJ103" s="101"/>
      <c r="AK103" s="101"/>
      <c r="AL103" s="101"/>
      <c r="AM103" s="101"/>
      <c r="AN103" s="75" t="str">
        <f>IFERROR(集計用!N96&amp;集計用!P96&amp;集計用!R96,"")</f>
        <v/>
      </c>
      <c r="AO103" s="75" t="str">
        <f>IF(HLOOKUP(AO$14,集計用!$4:$9998,マスター!$C103,FALSE)="","",HLOOKUP(AO$14,集計用!$4:$9998,マスター!$C103,FALSE))</f>
        <v/>
      </c>
      <c r="AP103" s="89" t="str">
        <f>集計用!AN96&amp;集計用!AO96&amp;集計用!AP96&amp;集計用!AQ96&amp;集計用!AR96&amp;集計用!AS96</f>
        <v/>
      </c>
      <c r="AQ103" s="75" t="str">
        <f>IF(HLOOKUP(AQ$14,集計用!$4:$9998,マスター!$C103,FALSE)="","",HLOOKUP(AQ$14,集計用!$4:$9998,マスター!$C103,FALSE))</f>
        <v/>
      </c>
      <c r="AR103" s="75" t="str">
        <f>IF(HLOOKUP(AR$14,集計用!$4:$9998,マスター!$C103,FALSE)="","",HLOOKUP(AR$14,集計用!$4:$9998,マスター!$C103,FALSE))</f>
        <v/>
      </c>
      <c r="AS103" s="75" t="str">
        <f>IF(HLOOKUP(AS$14,集計用!$4:$9998,マスター!$C103,FALSE)="","",HLOOKUP(AS$14,集計用!$4:$9998,マスター!$C103,FALSE))</f>
        <v/>
      </c>
      <c r="AT103" s="75" t="str">
        <f>IF(HLOOKUP(AT$14,集計用!$4:$9998,マスター!$C103,FALSE)="","",HLOOKUP(AT$14,集計用!$4:$9998,マスター!$C103,FALSE))</f>
        <v/>
      </c>
      <c r="AU103" s="101"/>
      <c r="AV103" s="101"/>
      <c r="AW103" s="101"/>
      <c r="AX103" s="75" t="str">
        <f>IF(HLOOKUP(AX$14,集計用!$4:$9998,マスター!$C103,FALSE)="","",HLOOKUP(AX$14,集計用!$4:$9998,マスター!$C103,FALSE))</f>
        <v/>
      </c>
      <c r="AY103" s="75" t="str">
        <f>IF(HLOOKUP(AY$14,集計用!$4:$9998,マスター!$C103,FALSE)="","",HLOOKUP(AY$14,集計用!$4:$9998,マスター!$C103,FALSE))</f>
        <v/>
      </c>
      <c r="AZ103" s="102"/>
      <c r="BA103" s="102"/>
      <c r="BB103" s="102"/>
      <c r="BC103" s="102"/>
      <c r="BD103" s="102"/>
      <c r="BE103" s="102"/>
      <c r="BF103" s="102"/>
      <c r="BG103" s="102"/>
      <c r="BH103" s="112"/>
      <c r="BI103" s="112"/>
      <c r="BJ103" s="102"/>
      <c r="BK103" s="102"/>
      <c r="BL103" s="102"/>
      <c r="BM103" s="102"/>
      <c r="BN103" s="102"/>
      <c r="BO103" s="102"/>
      <c r="BP103" s="102"/>
      <c r="BQ103" s="102"/>
      <c r="BR103" s="75" t="str">
        <f>IF(HLOOKUP(BR$14,集計用!$4:$9998,マスター!$C103,FALSE)="","",HLOOKUP(BR$14,集計用!$4:$9998,マスター!$C103,FALSE))</f>
        <v/>
      </c>
      <c r="BS103" s="75" t="str">
        <f>IF(HLOOKUP(BS$14,集計用!$4:$9998,マスター!$C103,FALSE)="","",HLOOKUP(BS$14,集計用!$4:$9998,マスター!$C103,FALSE))</f>
        <v/>
      </c>
      <c r="BT103" s="75" t="str">
        <f>IF(HLOOKUP(BT$14,集計用!$4:$9998,マスター!$C103,FALSE)="","",HLOOKUP(BT$14,集計用!$4:$9998,マスター!$C103,FALSE))</f>
        <v/>
      </c>
      <c r="BU103" s="75" t="str">
        <f>IF(HLOOKUP(BU$14,集計用!$4:$9998,マスター!$C103,FALSE)="","",HLOOKUP(BU$14,集計用!$4:$9998,マスター!$C103,FALSE))</f>
        <v/>
      </c>
      <c r="BV103" s="75" t="str">
        <f>集計用!O96&amp;集計用!Q96&amp;集計用!S96</f>
        <v/>
      </c>
      <c r="BW103" s="75" t="str">
        <f>IF(HLOOKUP(BW$14,集計用!$4:$9998,マスター!$C103,FALSE)="","",HLOOKUP(BW$14,集計用!$4:$9998,マスター!$C103,FALSE))</f>
        <v/>
      </c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2"/>
      <c r="CO103" s="102"/>
      <c r="CP103" s="102"/>
      <c r="CQ103" s="102"/>
      <c r="CR103" s="102"/>
      <c r="CS103" s="102"/>
      <c r="CT103" s="102"/>
      <c r="CU103" s="102"/>
      <c r="CV103" s="101"/>
      <c r="CW103" s="101"/>
      <c r="CX103" s="101"/>
      <c r="CY103" s="101"/>
      <c r="CZ103" s="101"/>
      <c r="DA103" s="101"/>
      <c r="DB103" s="101"/>
      <c r="DC103" s="101"/>
      <c r="DD103" s="102"/>
      <c r="DE103" s="102"/>
      <c r="DF103" s="102"/>
      <c r="DG103" s="102"/>
      <c r="DH103" s="102"/>
      <c r="DI103" s="102"/>
    </row>
    <row r="104" spans="3:113" ht="13.5" customHeight="1">
      <c r="C104" s="145">
        <v>95</v>
      </c>
      <c r="D104" s="91"/>
      <c r="E104" s="101"/>
      <c r="F104" s="101"/>
      <c r="G104" s="101"/>
      <c r="H104" s="89" t="str">
        <f>IF(HLOOKUP(H$14,集計用!$4:$9998,マスター!$C104,FALSE)="","",HLOOKUP(H$14,集計用!$4:$9998,マスター!$C104,FALSE))</f>
        <v/>
      </c>
      <c r="I104" s="75" t="str">
        <f>IF(HLOOKUP(I$14,集計用!$4:$9998,マスター!$C104,FALSE)="","",HLOOKUP(I$14,集計用!$4:$9998,マスター!$C104,FALSE))</f>
        <v/>
      </c>
      <c r="J104" s="75" t="str">
        <f>IF(HLOOKUP(J$14,集計用!$4:$9998,マスター!$C104,FALSE)="","",HLOOKUP(J$14,集計用!$4:$9998,マスター!$C104,FALSE))</f>
        <v/>
      </c>
      <c r="K104" s="101"/>
      <c r="L104" s="101"/>
      <c r="M104" s="101"/>
      <c r="N104" s="101"/>
      <c r="O104" s="75" t="str">
        <f>IF(HLOOKUP(O$14,集計用!$4:$9998,マスター!$C104,FALSE)="","",HLOOKUP(O$14,集計用!$4:$9998,マスター!$C104,FALSE))</f>
        <v/>
      </c>
      <c r="P104" s="101"/>
      <c r="Q104" s="101"/>
      <c r="R104" s="89" t="str">
        <f>IF(HLOOKUP(R$14,集計用!$4:$9998,マスター!$C104,FALSE)="","",HLOOKUP(R$14,集計用!$4:$9998,マスター!$C104,FALSE))</f>
        <v/>
      </c>
      <c r="S104" s="89" t="str">
        <f>IF(HLOOKUP(S$14,集計用!$4:$9998,マスター!$C104,FALSE)="","",HLOOKUP(S$14,集計用!$4:$9998,マスター!$C104,FALSE))</f>
        <v/>
      </c>
      <c r="T104" s="75" t="str">
        <f>IF(HLOOKUP(T$14,集計用!$4:$9998,マスター!$C104,FALSE)="","",HLOOKUP(T$14,集計用!$4:$9998,マスター!$C104,FALSE))</f>
        <v/>
      </c>
      <c r="U104" s="101"/>
      <c r="V104" s="101"/>
      <c r="W104" s="91"/>
      <c r="X104" s="101"/>
      <c r="Y104" s="101"/>
      <c r="Z104" s="75" t="str">
        <f>IF(HLOOKUP(Z$14,集計用!$4:$9998,マスター!$C104,FALSE)="","",HLOOKUP(Z$14,集計用!$4:$9998,マスター!$C104,FALSE))</f>
        <v/>
      </c>
      <c r="AA104" s="101"/>
      <c r="AB104" s="101"/>
      <c r="AC104" s="101"/>
      <c r="AD104" s="101"/>
      <c r="AE104" s="101"/>
      <c r="AF104" s="91"/>
      <c r="AG104" s="75" t="str">
        <f>IF(HLOOKUP(AG$14,集計用!$4:$9998,マスター!$C104,FALSE)="","",HLOOKUP(AG$14,集計用!$4:$9998,マスター!$C104,FALSE))</f>
        <v/>
      </c>
      <c r="AH104" s="75" t="str">
        <f>IF(HLOOKUP(AH$14,集計用!$4:$9998,マスター!$C104,FALSE)="","",HLOOKUP(AH$14,集計用!$4:$9998,マスター!$C104,FALSE))</f>
        <v/>
      </c>
      <c r="AI104" s="75" t="str">
        <f>IF(HLOOKUP(AI$14,集計用!$4:$9998,マスター!$C104,FALSE)="","",HLOOKUP(AI$14,集計用!$4:$9998,マスター!$C104,FALSE))</f>
        <v/>
      </c>
      <c r="AJ104" s="101"/>
      <c r="AK104" s="101"/>
      <c r="AL104" s="101"/>
      <c r="AM104" s="101"/>
      <c r="AN104" s="75" t="str">
        <f>IFERROR(集計用!N97&amp;集計用!P97&amp;集計用!R97,"")</f>
        <v/>
      </c>
      <c r="AO104" s="75" t="str">
        <f>IF(HLOOKUP(AO$14,集計用!$4:$9998,マスター!$C104,FALSE)="","",HLOOKUP(AO$14,集計用!$4:$9998,マスター!$C104,FALSE))</f>
        <v/>
      </c>
      <c r="AP104" s="89" t="str">
        <f>集計用!AN97&amp;集計用!AO97&amp;集計用!AP97&amp;集計用!AQ97&amp;集計用!AR97&amp;集計用!AS97</f>
        <v/>
      </c>
      <c r="AQ104" s="75" t="str">
        <f>IF(HLOOKUP(AQ$14,集計用!$4:$9998,マスター!$C104,FALSE)="","",HLOOKUP(AQ$14,集計用!$4:$9998,マスター!$C104,FALSE))</f>
        <v/>
      </c>
      <c r="AR104" s="75" t="str">
        <f>IF(HLOOKUP(AR$14,集計用!$4:$9998,マスター!$C104,FALSE)="","",HLOOKUP(AR$14,集計用!$4:$9998,マスター!$C104,FALSE))</f>
        <v/>
      </c>
      <c r="AS104" s="75" t="str">
        <f>IF(HLOOKUP(AS$14,集計用!$4:$9998,マスター!$C104,FALSE)="","",HLOOKUP(AS$14,集計用!$4:$9998,マスター!$C104,FALSE))</f>
        <v/>
      </c>
      <c r="AT104" s="75" t="str">
        <f>IF(HLOOKUP(AT$14,集計用!$4:$9998,マスター!$C104,FALSE)="","",HLOOKUP(AT$14,集計用!$4:$9998,マスター!$C104,FALSE))</f>
        <v/>
      </c>
      <c r="AU104" s="101"/>
      <c r="AV104" s="101"/>
      <c r="AW104" s="101"/>
      <c r="AX104" s="75" t="str">
        <f>IF(HLOOKUP(AX$14,集計用!$4:$9998,マスター!$C104,FALSE)="","",HLOOKUP(AX$14,集計用!$4:$9998,マスター!$C104,FALSE))</f>
        <v/>
      </c>
      <c r="AY104" s="75" t="str">
        <f>IF(HLOOKUP(AY$14,集計用!$4:$9998,マスター!$C104,FALSE)="","",HLOOKUP(AY$14,集計用!$4:$9998,マスター!$C104,FALSE))</f>
        <v/>
      </c>
      <c r="AZ104" s="102"/>
      <c r="BA104" s="102"/>
      <c r="BB104" s="102"/>
      <c r="BC104" s="102"/>
      <c r="BD104" s="102"/>
      <c r="BE104" s="102"/>
      <c r="BF104" s="102"/>
      <c r="BG104" s="102"/>
      <c r="BH104" s="112"/>
      <c r="BI104" s="112"/>
      <c r="BJ104" s="102"/>
      <c r="BK104" s="102"/>
      <c r="BL104" s="102"/>
      <c r="BM104" s="102"/>
      <c r="BN104" s="102"/>
      <c r="BO104" s="102"/>
      <c r="BP104" s="102"/>
      <c r="BQ104" s="102"/>
      <c r="BR104" s="75" t="str">
        <f>IF(HLOOKUP(BR$14,集計用!$4:$9998,マスター!$C104,FALSE)="","",HLOOKUP(BR$14,集計用!$4:$9998,マスター!$C104,FALSE))</f>
        <v/>
      </c>
      <c r="BS104" s="75" t="str">
        <f>IF(HLOOKUP(BS$14,集計用!$4:$9998,マスター!$C104,FALSE)="","",HLOOKUP(BS$14,集計用!$4:$9998,マスター!$C104,FALSE))</f>
        <v/>
      </c>
      <c r="BT104" s="75" t="str">
        <f>IF(HLOOKUP(BT$14,集計用!$4:$9998,マスター!$C104,FALSE)="","",HLOOKUP(BT$14,集計用!$4:$9998,マスター!$C104,FALSE))</f>
        <v/>
      </c>
      <c r="BU104" s="75" t="str">
        <f>IF(HLOOKUP(BU$14,集計用!$4:$9998,マスター!$C104,FALSE)="","",HLOOKUP(BU$14,集計用!$4:$9998,マスター!$C104,FALSE))</f>
        <v/>
      </c>
      <c r="BV104" s="75" t="str">
        <f>集計用!O97&amp;集計用!Q97&amp;集計用!S97</f>
        <v/>
      </c>
      <c r="BW104" s="75" t="str">
        <f>IF(HLOOKUP(BW$14,集計用!$4:$9998,マスター!$C104,FALSE)="","",HLOOKUP(BW$14,集計用!$4:$9998,マスター!$C104,FALSE))</f>
        <v/>
      </c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1"/>
      <c r="CW104" s="101"/>
      <c r="CX104" s="101"/>
      <c r="CY104" s="101"/>
      <c r="CZ104" s="101"/>
      <c r="DA104" s="101"/>
      <c r="DB104" s="101"/>
      <c r="DC104" s="101"/>
      <c r="DD104" s="102"/>
      <c r="DE104" s="102"/>
      <c r="DF104" s="102"/>
      <c r="DG104" s="102"/>
      <c r="DH104" s="102"/>
      <c r="DI104" s="102"/>
    </row>
    <row r="105" spans="3:113" ht="13.5" customHeight="1">
      <c r="C105" s="145">
        <v>96</v>
      </c>
      <c r="D105" s="91"/>
      <c r="E105" s="101"/>
      <c r="F105" s="101"/>
      <c r="G105" s="101"/>
      <c r="H105" s="89" t="str">
        <f>IF(HLOOKUP(H$14,集計用!$4:$9998,マスター!$C105,FALSE)="","",HLOOKUP(H$14,集計用!$4:$9998,マスター!$C105,FALSE))</f>
        <v/>
      </c>
      <c r="I105" s="75" t="str">
        <f>IF(HLOOKUP(I$14,集計用!$4:$9998,マスター!$C105,FALSE)="","",HLOOKUP(I$14,集計用!$4:$9998,マスター!$C105,FALSE))</f>
        <v/>
      </c>
      <c r="J105" s="75" t="str">
        <f>IF(HLOOKUP(J$14,集計用!$4:$9998,マスター!$C105,FALSE)="","",HLOOKUP(J$14,集計用!$4:$9998,マスター!$C105,FALSE))</f>
        <v/>
      </c>
      <c r="K105" s="101"/>
      <c r="L105" s="101"/>
      <c r="M105" s="101"/>
      <c r="N105" s="101"/>
      <c r="O105" s="75" t="str">
        <f>IF(HLOOKUP(O$14,集計用!$4:$9998,マスター!$C105,FALSE)="","",HLOOKUP(O$14,集計用!$4:$9998,マスター!$C105,FALSE))</f>
        <v/>
      </c>
      <c r="P105" s="101"/>
      <c r="Q105" s="101"/>
      <c r="R105" s="89" t="str">
        <f>IF(HLOOKUP(R$14,集計用!$4:$9998,マスター!$C105,FALSE)="","",HLOOKUP(R$14,集計用!$4:$9998,マスター!$C105,FALSE))</f>
        <v/>
      </c>
      <c r="S105" s="89" t="str">
        <f>IF(HLOOKUP(S$14,集計用!$4:$9998,マスター!$C105,FALSE)="","",HLOOKUP(S$14,集計用!$4:$9998,マスター!$C105,FALSE))</f>
        <v/>
      </c>
      <c r="T105" s="75" t="str">
        <f>IF(HLOOKUP(T$14,集計用!$4:$9998,マスター!$C105,FALSE)="","",HLOOKUP(T$14,集計用!$4:$9998,マスター!$C105,FALSE))</f>
        <v/>
      </c>
      <c r="U105" s="101"/>
      <c r="V105" s="101"/>
      <c r="W105" s="91"/>
      <c r="X105" s="101"/>
      <c r="Y105" s="101"/>
      <c r="Z105" s="75" t="str">
        <f>IF(HLOOKUP(Z$14,集計用!$4:$9998,マスター!$C105,FALSE)="","",HLOOKUP(Z$14,集計用!$4:$9998,マスター!$C105,FALSE))</f>
        <v/>
      </c>
      <c r="AA105" s="101"/>
      <c r="AB105" s="101"/>
      <c r="AC105" s="101"/>
      <c r="AD105" s="101"/>
      <c r="AE105" s="101"/>
      <c r="AF105" s="91"/>
      <c r="AG105" s="75" t="str">
        <f>IF(HLOOKUP(AG$14,集計用!$4:$9998,マスター!$C105,FALSE)="","",HLOOKUP(AG$14,集計用!$4:$9998,マスター!$C105,FALSE))</f>
        <v/>
      </c>
      <c r="AH105" s="75" t="str">
        <f>IF(HLOOKUP(AH$14,集計用!$4:$9998,マスター!$C105,FALSE)="","",HLOOKUP(AH$14,集計用!$4:$9998,マスター!$C105,FALSE))</f>
        <v/>
      </c>
      <c r="AI105" s="75" t="str">
        <f>IF(HLOOKUP(AI$14,集計用!$4:$9998,マスター!$C105,FALSE)="","",HLOOKUP(AI$14,集計用!$4:$9998,マスター!$C105,FALSE))</f>
        <v/>
      </c>
      <c r="AJ105" s="101"/>
      <c r="AK105" s="101"/>
      <c r="AL105" s="101"/>
      <c r="AM105" s="101"/>
      <c r="AN105" s="75" t="str">
        <f>IFERROR(集計用!N98&amp;集計用!P98&amp;集計用!R98,"")</f>
        <v/>
      </c>
      <c r="AO105" s="75" t="str">
        <f>IF(HLOOKUP(AO$14,集計用!$4:$9998,マスター!$C105,FALSE)="","",HLOOKUP(AO$14,集計用!$4:$9998,マスター!$C105,FALSE))</f>
        <v/>
      </c>
      <c r="AP105" s="89" t="str">
        <f>集計用!AN98&amp;集計用!AO98&amp;集計用!AP98&amp;集計用!AQ98&amp;集計用!AR98&amp;集計用!AS98</f>
        <v/>
      </c>
      <c r="AQ105" s="75" t="str">
        <f>IF(HLOOKUP(AQ$14,集計用!$4:$9998,マスター!$C105,FALSE)="","",HLOOKUP(AQ$14,集計用!$4:$9998,マスター!$C105,FALSE))</f>
        <v/>
      </c>
      <c r="AR105" s="75" t="str">
        <f>IF(HLOOKUP(AR$14,集計用!$4:$9998,マスター!$C105,FALSE)="","",HLOOKUP(AR$14,集計用!$4:$9998,マスター!$C105,FALSE))</f>
        <v/>
      </c>
      <c r="AS105" s="75" t="str">
        <f>IF(HLOOKUP(AS$14,集計用!$4:$9998,マスター!$C105,FALSE)="","",HLOOKUP(AS$14,集計用!$4:$9998,マスター!$C105,FALSE))</f>
        <v/>
      </c>
      <c r="AT105" s="75" t="str">
        <f>IF(HLOOKUP(AT$14,集計用!$4:$9998,マスター!$C105,FALSE)="","",HLOOKUP(AT$14,集計用!$4:$9998,マスター!$C105,FALSE))</f>
        <v/>
      </c>
      <c r="AU105" s="101"/>
      <c r="AV105" s="101"/>
      <c r="AW105" s="101"/>
      <c r="AX105" s="75" t="str">
        <f>IF(HLOOKUP(AX$14,集計用!$4:$9998,マスター!$C105,FALSE)="","",HLOOKUP(AX$14,集計用!$4:$9998,マスター!$C105,FALSE))</f>
        <v/>
      </c>
      <c r="AY105" s="75" t="str">
        <f>IF(HLOOKUP(AY$14,集計用!$4:$9998,マスター!$C105,FALSE)="","",HLOOKUP(AY$14,集計用!$4:$9998,マスター!$C105,FALSE))</f>
        <v/>
      </c>
      <c r="AZ105" s="102"/>
      <c r="BA105" s="102"/>
      <c r="BB105" s="102"/>
      <c r="BC105" s="102"/>
      <c r="BD105" s="102"/>
      <c r="BE105" s="102"/>
      <c r="BF105" s="102"/>
      <c r="BG105" s="102"/>
      <c r="BH105" s="112"/>
      <c r="BI105" s="112"/>
      <c r="BJ105" s="102"/>
      <c r="BK105" s="102"/>
      <c r="BL105" s="102"/>
      <c r="BM105" s="102"/>
      <c r="BN105" s="102"/>
      <c r="BO105" s="102"/>
      <c r="BP105" s="102"/>
      <c r="BQ105" s="102"/>
      <c r="BR105" s="75" t="str">
        <f>IF(HLOOKUP(BR$14,集計用!$4:$9998,マスター!$C105,FALSE)="","",HLOOKUP(BR$14,集計用!$4:$9998,マスター!$C105,FALSE))</f>
        <v/>
      </c>
      <c r="BS105" s="75" t="str">
        <f>IF(HLOOKUP(BS$14,集計用!$4:$9998,マスター!$C105,FALSE)="","",HLOOKUP(BS$14,集計用!$4:$9998,マスター!$C105,FALSE))</f>
        <v/>
      </c>
      <c r="BT105" s="75" t="str">
        <f>IF(HLOOKUP(BT$14,集計用!$4:$9998,マスター!$C105,FALSE)="","",HLOOKUP(BT$14,集計用!$4:$9998,マスター!$C105,FALSE))</f>
        <v/>
      </c>
      <c r="BU105" s="75" t="str">
        <f>IF(HLOOKUP(BU$14,集計用!$4:$9998,マスター!$C105,FALSE)="","",HLOOKUP(BU$14,集計用!$4:$9998,マスター!$C105,FALSE))</f>
        <v/>
      </c>
      <c r="BV105" s="75" t="str">
        <f>集計用!O98&amp;集計用!Q98&amp;集計用!S98</f>
        <v/>
      </c>
      <c r="BW105" s="75" t="str">
        <f>IF(HLOOKUP(BW$14,集計用!$4:$9998,マスター!$C105,FALSE)="","",HLOOKUP(BW$14,集計用!$4:$9998,マスター!$C105,FALSE))</f>
        <v/>
      </c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1"/>
      <c r="CW105" s="101"/>
      <c r="CX105" s="101"/>
      <c r="CY105" s="101"/>
      <c r="CZ105" s="101"/>
      <c r="DA105" s="101"/>
      <c r="DB105" s="101"/>
      <c r="DC105" s="101"/>
      <c r="DD105" s="102"/>
      <c r="DE105" s="102"/>
      <c r="DF105" s="102"/>
      <c r="DG105" s="102"/>
      <c r="DH105" s="102"/>
      <c r="DI105" s="102"/>
    </row>
    <row r="106" spans="3:113" ht="13.5" customHeight="1">
      <c r="C106" s="145">
        <v>97</v>
      </c>
      <c r="D106" s="91"/>
      <c r="E106" s="101"/>
      <c r="F106" s="101"/>
      <c r="G106" s="101"/>
      <c r="H106" s="89" t="str">
        <f>IF(HLOOKUP(H$14,集計用!$4:$9998,マスター!$C106,FALSE)="","",HLOOKUP(H$14,集計用!$4:$9998,マスター!$C106,FALSE))</f>
        <v/>
      </c>
      <c r="I106" s="75" t="str">
        <f>IF(HLOOKUP(I$14,集計用!$4:$9998,マスター!$C106,FALSE)="","",HLOOKUP(I$14,集計用!$4:$9998,マスター!$C106,FALSE))</f>
        <v/>
      </c>
      <c r="J106" s="75" t="str">
        <f>IF(HLOOKUP(J$14,集計用!$4:$9998,マスター!$C106,FALSE)="","",HLOOKUP(J$14,集計用!$4:$9998,マスター!$C106,FALSE))</f>
        <v/>
      </c>
      <c r="K106" s="101"/>
      <c r="L106" s="101"/>
      <c r="M106" s="101"/>
      <c r="N106" s="101"/>
      <c r="O106" s="75" t="str">
        <f>IF(HLOOKUP(O$14,集計用!$4:$9998,マスター!$C106,FALSE)="","",HLOOKUP(O$14,集計用!$4:$9998,マスター!$C106,FALSE))</f>
        <v/>
      </c>
      <c r="P106" s="101"/>
      <c r="Q106" s="101"/>
      <c r="R106" s="89" t="str">
        <f>IF(HLOOKUP(R$14,集計用!$4:$9998,マスター!$C106,FALSE)="","",HLOOKUP(R$14,集計用!$4:$9998,マスター!$C106,FALSE))</f>
        <v/>
      </c>
      <c r="S106" s="89" t="str">
        <f>IF(HLOOKUP(S$14,集計用!$4:$9998,マスター!$C106,FALSE)="","",HLOOKUP(S$14,集計用!$4:$9998,マスター!$C106,FALSE))</f>
        <v/>
      </c>
      <c r="T106" s="75" t="str">
        <f>IF(HLOOKUP(T$14,集計用!$4:$9998,マスター!$C106,FALSE)="","",HLOOKUP(T$14,集計用!$4:$9998,マスター!$C106,FALSE))</f>
        <v/>
      </c>
      <c r="U106" s="101"/>
      <c r="V106" s="101"/>
      <c r="W106" s="91"/>
      <c r="X106" s="101"/>
      <c r="Y106" s="101"/>
      <c r="Z106" s="75" t="str">
        <f>IF(HLOOKUP(Z$14,集計用!$4:$9998,マスター!$C106,FALSE)="","",HLOOKUP(Z$14,集計用!$4:$9998,マスター!$C106,FALSE))</f>
        <v/>
      </c>
      <c r="AA106" s="101"/>
      <c r="AB106" s="101"/>
      <c r="AC106" s="101"/>
      <c r="AD106" s="101"/>
      <c r="AE106" s="101"/>
      <c r="AF106" s="91"/>
      <c r="AG106" s="75" t="str">
        <f>IF(HLOOKUP(AG$14,集計用!$4:$9998,マスター!$C106,FALSE)="","",HLOOKUP(AG$14,集計用!$4:$9998,マスター!$C106,FALSE))</f>
        <v/>
      </c>
      <c r="AH106" s="75" t="str">
        <f>IF(HLOOKUP(AH$14,集計用!$4:$9998,マスター!$C106,FALSE)="","",HLOOKUP(AH$14,集計用!$4:$9998,マスター!$C106,FALSE))</f>
        <v/>
      </c>
      <c r="AI106" s="75" t="str">
        <f>IF(HLOOKUP(AI$14,集計用!$4:$9998,マスター!$C106,FALSE)="","",HLOOKUP(AI$14,集計用!$4:$9998,マスター!$C106,FALSE))</f>
        <v/>
      </c>
      <c r="AJ106" s="101"/>
      <c r="AK106" s="101"/>
      <c r="AL106" s="101"/>
      <c r="AM106" s="101"/>
      <c r="AN106" s="75" t="str">
        <f>IFERROR(集計用!N99&amp;集計用!P99&amp;集計用!R99,"")</f>
        <v/>
      </c>
      <c r="AO106" s="75" t="str">
        <f>IF(HLOOKUP(AO$14,集計用!$4:$9998,マスター!$C106,FALSE)="","",HLOOKUP(AO$14,集計用!$4:$9998,マスター!$C106,FALSE))</f>
        <v/>
      </c>
      <c r="AP106" s="89" t="str">
        <f>集計用!AN99&amp;集計用!AO99&amp;集計用!AP99&amp;集計用!AQ99&amp;集計用!AR99&amp;集計用!AS99</f>
        <v/>
      </c>
      <c r="AQ106" s="75" t="str">
        <f>IF(HLOOKUP(AQ$14,集計用!$4:$9998,マスター!$C106,FALSE)="","",HLOOKUP(AQ$14,集計用!$4:$9998,マスター!$C106,FALSE))</f>
        <v/>
      </c>
      <c r="AR106" s="75" t="str">
        <f>IF(HLOOKUP(AR$14,集計用!$4:$9998,マスター!$C106,FALSE)="","",HLOOKUP(AR$14,集計用!$4:$9998,マスター!$C106,FALSE))</f>
        <v/>
      </c>
      <c r="AS106" s="75" t="str">
        <f>IF(HLOOKUP(AS$14,集計用!$4:$9998,マスター!$C106,FALSE)="","",HLOOKUP(AS$14,集計用!$4:$9998,マスター!$C106,FALSE))</f>
        <v/>
      </c>
      <c r="AT106" s="75" t="str">
        <f>IF(HLOOKUP(AT$14,集計用!$4:$9998,マスター!$C106,FALSE)="","",HLOOKUP(AT$14,集計用!$4:$9998,マスター!$C106,FALSE))</f>
        <v/>
      </c>
      <c r="AU106" s="101"/>
      <c r="AV106" s="101"/>
      <c r="AW106" s="101"/>
      <c r="AX106" s="75" t="str">
        <f>IF(HLOOKUP(AX$14,集計用!$4:$9998,マスター!$C106,FALSE)="","",HLOOKUP(AX$14,集計用!$4:$9998,マスター!$C106,FALSE))</f>
        <v/>
      </c>
      <c r="AY106" s="75" t="str">
        <f>IF(HLOOKUP(AY$14,集計用!$4:$9998,マスター!$C106,FALSE)="","",HLOOKUP(AY$14,集計用!$4:$9998,マスター!$C106,FALSE))</f>
        <v/>
      </c>
      <c r="AZ106" s="102"/>
      <c r="BA106" s="102"/>
      <c r="BB106" s="102"/>
      <c r="BC106" s="102"/>
      <c r="BD106" s="102"/>
      <c r="BE106" s="102"/>
      <c r="BF106" s="102"/>
      <c r="BG106" s="102"/>
      <c r="BH106" s="112"/>
      <c r="BI106" s="112"/>
      <c r="BJ106" s="102"/>
      <c r="BK106" s="102"/>
      <c r="BL106" s="102"/>
      <c r="BM106" s="102"/>
      <c r="BN106" s="102"/>
      <c r="BO106" s="102"/>
      <c r="BP106" s="102"/>
      <c r="BQ106" s="102"/>
      <c r="BR106" s="75" t="str">
        <f>IF(HLOOKUP(BR$14,集計用!$4:$9998,マスター!$C106,FALSE)="","",HLOOKUP(BR$14,集計用!$4:$9998,マスター!$C106,FALSE))</f>
        <v/>
      </c>
      <c r="BS106" s="75" t="str">
        <f>IF(HLOOKUP(BS$14,集計用!$4:$9998,マスター!$C106,FALSE)="","",HLOOKUP(BS$14,集計用!$4:$9998,マスター!$C106,FALSE))</f>
        <v/>
      </c>
      <c r="BT106" s="75" t="str">
        <f>IF(HLOOKUP(BT$14,集計用!$4:$9998,マスター!$C106,FALSE)="","",HLOOKUP(BT$14,集計用!$4:$9998,マスター!$C106,FALSE))</f>
        <v/>
      </c>
      <c r="BU106" s="75" t="str">
        <f>IF(HLOOKUP(BU$14,集計用!$4:$9998,マスター!$C106,FALSE)="","",HLOOKUP(BU$14,集計用!$4:$9998,マスター!$C106,FALSE))</f>
        <v/>
      </c>
      <c r="BV106" s="75" t="str">
        <f>集計用!O99&amp;集計用!Q99&amp;集計用!S99</f>
        <v/>
      </c>
      <c r="BW106" s="75" t="str">
        <f>IF(HLOOKUP(BW$14,集計用!$4:$9998,マスター!$C106,FALSE)="","",HLOOKUP(BW$14,集計用!$4:$9998,マスター!$C106,FALSE))</f>
        <v/>
      </c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1"/>
      <c r="CW106" s="101"/>
      <c r="CX106" s="101"/>
      <c r="CY106" s="101"/>
      <c r="CZ106" s="101"/>
      <c r="DA106" s="101"/>
      <c r="DB106" s="101"/>
      <c r="DC106" s="101"/>
      <c r="DD106" s="102"/>
      <c r="DE106" s="102"/>
      <c r="DF106" s="102"/>
      <c r="DG106" s="102"/>
      <c r="DH106" s="102"/>
      <c r="DI106" s="102"/>
    </row>
    <row r="107" spans="3:113" ht="13.5" customHeight="1">
      <c r="C107" s="145">
        <v>98</v>
      </c>
    </row>
    <row r="108" spans="3:113" ht="13.5" customHeight="1">
      <c r="C108" s="145">
        <v>99</v>
      </c>
    </row>
    <row r="109" spans="3:113" ht="13.5" customHeight="1">
      <c r="C109" s="145">
        <v>100</v>
      </c>
    </row>
    <row r="110" spans="3:113" ht="13.5" customHeight="1">
      <c r="C110" s="145">
        <v>101</v>
      </c>
    </row>
    <row r="111" spans="3:113" ht="13.5" customHeight="1">
      <c r="C111" s="145">
        <v>102</v>
      </c>
    </row>
    <row r="112" spans="3:113" ht="13.5" customHeight="1">
      <c r="C112" s="145">
        <v>103</v>
      </c>
    </row>
    <row r="113" spans="3:3" ht="13.5" customHeight="1">
      <c r="C113" s="145">
        <v>104</v>
      </c>
    </row>
    <row r="114" spans="3:3" ht="13.5" customHeight="1">
      <c r="C114" s="145">
        <v>105</v>
      </c>
    </row>
    <row r="115" spans="3:3" ht="13.5" customHeight="1">
      <c r="C115" s="145">
        <v>106</v>
      </c>
    </row>
    <row r="116" spans="3:3" ht="13.5" customHeight="1">
      <c r="C116" s="145">
        <v>107</v>
      </c>
    </row>
    <row r="117" spans="3:3" ht="13.5" customHeight="1">
      <c r="C117" s="145">
        <v>108</v>
      </c>
    </row>
    <row r="118" spans="3:3" ht="13.5" customHeight="1">
      <c r="C118" s="145">
        <v>109</v>
      </c>
    </row>
    <row r="119" spans="3:3" ht="13.5" customHeight="1">
      <c r="C119" s="145">
        <v>110</v>
      </c>
    </row>
    <row r="120" spans="3:3" ht="13.5" customHeight="1">
      <c r="C120" s="145">
        <v>111</v>
      </c>
    </row>
    <row r="121" spans="3:3" ht="13.5" customHeight="1">
      <c r="C121" s="145">
        <v>112</v>
      </c>
    </row>
    <row r="122" spans="3:3" ht="13.5" customHeight="1">
      <c r="C122" s="145">
        <v>113</v>
      </c>
    </row>
    <row r="123" spans="3:3" ht="13.5" customHeight="1">
      <c r="C123" s="145">
        <v>114</v>
      </c>
    </row>
    <row r="124" spans="3:3" ht="13.5" customHeight="1">
      <c r="C124" s="145">
        <v>115</v>
      </c>
    </row>
    <row r="125" spans="3:3" ht="13.5" customHeight="1">
      <c r="C125" s="145">
        <v>116</v>
      </c>
    </row>
    <row r="126" spans="3:3" ht="13.5" customHeight="1">
      <c r="C126" s="145">
        <v>117</v>
      </c>
    </row>
    <row r="127" spans="3:3" ht="13.5" customHeight="1">
      <c r="C127" s="145">
        <v>118</v>
      </c>
    </row>
    <row r="128" spans="3:3" ht="13.5" customHeight="1">
      <c r="C128" s="145">
        <v>119</v>
      </c>
    </row>
    <row r="129" spans="3:3" ht="13.5" customHeight="1">
      <c r="C129" s="145">
        <v>120</v>
      </c>
    </row>
    <row r="130" spans="3:3" ht="13.5" customHeight="1">
      <c r="C130" s="145">
        <v>121</v>
      </c>
    </row>
    <row r="131" spans="3:3" ht="13.5" customHeight="1">
      <c r="C131" s="145">
        <v>122</v>
      </c>
    </row>
    <row r="132" spans="3:3" ht="13.5" customHeight="1">
      <c r="C132" s="145">
        <v>123</v>
      </c>
    </row>
    <row r="133" spans="3:3" ht="13.5" customHeight="1">
      <c r="C133" s="145">
        <v>124</v>
      </c>
    </row>
    <row r="134" spans="3:3" ht="13.5" customHeight="1">
      <c r="C134" s="145">
        <v>125</v>
      </c>
    </row>
    <row r="135" spans="3:3" ht="13.5" customHeight="1">
      <c r="C135" s="145">
        <v>126</v>
      </c>
    </row>
    <row r="136" spans="3:3" ht="13.5" customHeight="1">
      <c r="C136" s="145">
        <v>127</v>
      </c>
    </row>
    <row r="137" spans="3:3" ht="13.5" customHeight="1">
      <c r="C137" s="145">
        <v>128</v>
      </c>
    </row>
    <row r="138" spans="3:3" ht="13.5" customHeight="1">
      <c r="C138" s="145">
        <v>129</v>
      </c>
    </row>
    <row r="139" spans="3:3" ht="13.5" customHeight="1">
      <c r="C139" s="145">
        <v>130</v>
      </c>
    </row>
    <row r="140" spans="3:3" ht="13.5" customHeight="1">
      <c r="C140" s="145">
        <v>131</v>
      </c>
    </row>
    <row r="141" spans="3:3" ht="13.5" customHeight="1">
      <c r="C141" s="145">
        <v>132</v>
      </c>
    </row>
    <row r="142" spans="3:3" ht="13.5" customHeight="1">
      <c r="C142" s="145">
        <v>133</v>
      </c>
    </row>
    <row r="143" spans="3:3" ht="13.5" customHeight="1">
      <c r="C143" s="145">
        <v>134</v>
      </c>
    </row>
    <row r="144" spans="3:3" ht="13.5" customHeight="1">
      <c r="C144" s="145">
        <v>135</v>
      </c>
    </row>
    <row r="145" spans="3:3" ht="13.5" customHeight="1">
      <c r="C145" s="145">
        <v>136</v>
      </c>
    </row>
    <row r="146" spans="3:3" ht="13.5" customHeight="1">
      <c r="C146" s="145">
        <v>137</v>
      </c>
    </row>
    <row r="147" spans="3:3" ht="13.5" customHeight="1">
      <c r="C147" s="145">
        <v>138</v>
      </c>
    </row>
    <row r="148" spans="3:3" ht="13.5" customHeight="1">
      <c r="C148" s="145">
        <v>139</v>
      </c>
    </row>
    <row r="149" spans="3:3" ht="13.5" customHeight="1">
      <c r="C149" s="145">
        <v>140</v>
      </c>
    </row>
    <row r="150" spans="3:3" ht="13.5" customHeight="1">
      <c r="C150" s="145">
        <v>141</v>
      </c>
    </row>
    <row r="151" spans="3:3" ht="13.5" customHeight="1">
      <c r="C151" s="145">
        <v>142</v>
      </c>
    </row>
    <row r="152" spans="3:3" ht="13.5" customHeight="1">
      <c r="C152" s="145">
        <v>143</v>
      </c>
    </row>
    <row r="153" spans="3:3" ht="13.5" customHeight="1">
      <c r="C153" s="145">
        <v>144</v>
      </c>
    </row>
    <row r="154" spans="3:3" ht="13.5" customHeight="1">
      <c r="C154" s="145">
        <v>145</v>
      </c>
    </row>
    <row r="155" spans="3:3" ht="13.5" customHeight="1">
      <c r="C155" s="145">
        <v>146</v>
      </c>
    </row>
    <row r="156" spans="3:3" ht="13.5" customHeight="1">
      <c r="C156" s="145">
        <v>147</v>
      </c>
    </row>
    <row r="157" spans="3:3" ht="13.5" customHeight="1">
      <c r="C157" s="145">
        <v>148</v>
      </c>
    </row>
    <row r="158" spans="3:3" ht="13.5" customHeight="1">
      <c r="C158" s="145">
        <v>149</v>
      </c>
    </row>
    <row r="159" spans="3:3" ht="13.5" customHeight="1">
      <c r="C159" s="145">
        <v>150</v>
      </c>
    </row>
    <row r="160" spans="3:3" ht="13.5" customHeight="1">
      <c r="C160" s="145">
        <v>151</v>
      </c>
    </row>
    <row r="161" spans="3:3" ht="13.5" customHeight="1">
      <c r="C161" s="145">
        <v>152</v>
      </c>
    </row>
    <row r="162" spans="3:3" ht="13.5" customHeight="1">
      <c r="C162" s="145">
        <v>153</v>
      </c>
    </row>
    <row r="163" spans="3:3" ht="13.5" customHeight="1">
      <c r="C163" s="145">
        <v>154</v>
      </c>
    </row>
    <row r="164" spans="3:3" ht="13.5" customHeight="1">
      <c r="C164" s="145">
        <v>155</v>
      </c>
    </row>
    <row r="165" spans="3:3" ht="13.5" customHeight="1">
      <c r="C165" s="145">
        <v>156</v>
      </c>
    </row>
  </sheetData>
  <sheetProtection insertRows="0"/>
  <mergeCells count="7">
    <mergeCell ref="BW4:BW5"/>
    <mergeCell ref="BV4:BV5"/>
    <mergeCell ref="B10:B12"/>
    <mergeCell ref="BR4:BR5"/>
    <mergeCell ref="BS4:BS5"/>
    <mergeCell ref="BT4:BT5"/>
    <mergeCell ref="BU4:BU5"/>
  </mergeCells>
  <phoneticPr fontId="2"/>
  <printOptions gridLinesSet="0"/>
  <pageMargins left="1.1811023622047245" right="1.1811023622047245" top="1.3779527559055118" bottom="0.78740157480314965" header="0.59055118110236227" footer="0.39370078740157483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K791"/>
  <sheetViews>
    <sheetView showGridLines="0" view="pageBreakPreview" topLeftCell="O1" zoomScale="80" zoomScaleNormal="100" zoomScaleSheetLayoutView="80" workbookViewId="0">
      <selection activeCell="C7" sqref="C7"/>
    </sheetView>
  </sheetViews>
  <sheetFormatPr defaultColWidth="9" defaultRowHeight="13.5" customHeight="1"/>
  <cols>
    <col min="1" max="1" width="2.125" style="7" customWidth="1"/>
    <col min="2" max="2" width="3.25" style="123" customWidth="1"/>
    <col min="3" max="3" width="10.25" style="123" bestFit="1" customWidth="1"/>
    <col min="4" max="4" width="2.125" style="7" customWidth="1"/>
    <col min="5" max="5" width="2.375" style="7" customWidth="1"/>
    <col min="6" max="6" width="8" style="7" bestFit="1" customWidth="1"/>
    <col min="7" max="7" width="3" style="7" customWidth="1"/>
    <col min="8" max="8" width="4.375" style="7" customWidth="1"/>
    <col min="9" max="9" width="24.875" style="7" bestFit="1" customWidth="1"/>
    <col min="10" max="10" width="1.625" style="7" customWidth="1"/>
    <col min="11" max="11" width="3.375" style="7" customWidth="1"/>
    <col min="12" max="12" width="5.875" style="7" bestFit="1" customWidth="1"/>
    <col min="13" max="13" width="2.125" style="7" customWidth="1"/>
    <col min="14" max="14" width="2.875" style="7" customWidth="1"/>
    <col min="15" max="15" width="15.625" style="7" customWidth="1"/>
    <col min="16" max="16" width="1.625" style="7" customWidth="1"/>
    <col min="17" max="17" width="2.625" style="7" customWidth="1"/>
    <col min="18" max="18" width="16" style="7" bestFit="1" customWidth="1"/>
    <col min="19" max="19" width="1.625" style="7" customWidth="1"/>
    <col min="20" max="20" width="3.75" style="7" customWidth="1"/>
    <col min="21" max="21" width="20.75" style="7" bestFit="1" customWidth="1"/>
    <col min="22" max="22" width="1.625" style="7" customWidth="1"/>
    <col min="23" max="23" width="3.125" style="123" customWidth="1"/>
    <col min="24" max="24" width="27.75" style="123" bestFit="1" customWidth="1"/>
    <col min="25" max="25" width="1.5" style="7" customWidth="1"/>
    <col min="26" max="26" width="3.75" style="7" customWidth="1"/>
    <col min="27" max="27" width="13" style="7" bestFit="1" customWidth="1"/>
    <col min="28" max="28" width="2.75" style="119" customWidth="1"/>
    <col min="29" max="29" width="3.125" style="123" customWidth="1"/>
    <col min="30" max="30" width="13.875" style="123" customWidth="1"/>
    <col min="31" max="31" width="1.625" style="7" customWidth="1"/>
    <col min="32" max="32" width="3.25" style="123" customWidth="1"/>
    <col min="33" max="33" width="21.875" style="123" customWidth="1"/>
    <col min="34" max="34" width="1.625" style="7" customWidth="1"/>
    <col min="35" max="35" width="4.125" style="123" bestFit="1" customWidth="1"/>
    <col min="36" max="36" width="24.375" style="123" customWidth="1"/>
    <col min="37" max="37" width="1.625" style="7" customWidth="1"/>
    <col min="38" max="38" width="4.125" style="123" bestFit="1" customWidth="1"/>
    <col min="39" max="39" width="9" style="123"/>
    <col min="40" max="40" width="1.625" style="7" customWidth="1"/>
    <col min="41" max="41" width="4.125" style="123" bestFit="1" customWidth="1"/>
    <col min="42" max="42" width="9" style="123"/>
    <col min="43" max="43" width="2" style="7" customWidth="1"/>
    <col min="44" max="44" width="4.125" style="123" bestFit="1" customWidth="1"/>
    <col min="45" max="45" width="9" style="123"/>
    <col min="46" max="46" width="2.625" style="7" customWidth="1"/>
    <col min="47" max="47" width="4.125" style="123" bestFit="1" customWidth="1"/>
    <col min="48" max="48" width="16" style="123" bestFit="1" customWidth="1"/>
    <col min="49" max="49" width="4.125" style="7" customWidth="1"/>
    <col min="50" max="50" width="9" style="7"/>
    <col min="51" max="51" width="2.625" style="7" customWidth="1"/>
    <col min="52" max="52" width="3.5" style="123" customWidth="1"/>
    <col min="53" max="53" width="14.875" style="123" bestFit="1" customWidth="1"/>
    <col min="54" max="54" width="1.625" style="7" customWidth="1"/>
    <col min="55" max="55" width="5.875" style="20" bestFit="1" customWidth="1"/>
    <col min="56" max="56" width="2.875" style="7" customWidth="1"/>
    <col min="57" max="57" width="4.625" style="7" bestFit="1" customWidth="1"/>
    <col min="58" max="58" width="13.75" style="107" customWidth="1"/>
    <col min="59" max="59" width="3.375" style="7" customWidth="1"/>
    <col min="60" max="60" width="3.625" style="7" bestFit="1" customWidth="1"/>
    <col min="61" max="61" width="13" style="7" customWidth="1"/>
    <col min="62" max="62" width="3.25" style="7" customWidth="1"/>
    <col min="63" max="63" width="2.625" style="7" bestFit="1" customWidth="1"/>
    <col min="64" max="64" width="9" style="7"/>
    <col min="65" max="65" width="3" style="7" customWidth="1"/>
    <col min="66" max="66" width="2.625" style="7" bestFit="1" customWidth="1"/>
    <col min="67" max="67" width="17.375" style="7" customWidth="1"/>
    <col min="68" max="68" width="3.375" style="7" customWidth="1"/>
    <col min="69" max="69" width="2.625" style="7" bestFit="1" customWidth="1"/>
    <col min="70" max="70" width="17.375" style="7" customWidth="1"/>
    <col min="71" max="71" width="2.375" style="7" customWidth="1"/>
    <col min="72" max="72" width="2.625" style="7" bestFit="1" customWidth="1"/>
    <col min="73" max="73" width="13.625" style="7" customWidth="1"/>
    <col min="74" max="74" width="3.25" style="7" customWidth="1"/>
    <col min="75" max="75" width="9" style="7"/>
    <col min="76" max="76" width="24.875" style="7" bestFit="1" customWidth="1"/>
    <col min="77" max="77" width="3.125" style="7" customWidth="1"/>
    <col min="78" max="78" width="9" style="123"/>
    <col min="79" max="79" width="24.875" style="123" bestFit="1" customWidth="1"/>
    <col min="80" max="80" width="3.25" style="7" customWidth="1"/>
    <col min="81" max="82" width="9" style="123"/>
    <col min="83" max="16384" width="9" style="7"/>
  </cols>
  <sheetData>
    <row r="1" spans="1:89" ht="16.5" customHeight="1">
      <c r="A1" s="155" t="s">
        <v>443</v>
      </c>
    </row>
    <row r="2" spans="1:89" ht="20.25" customHeight="1">
      <c r="B2" s="146" t="s">
        <v>447</v>
      </c>
      <c r="C2" s="146"/>
      <c r="D2" s="147"/>
      <c r="E2" s="147"/>
      <c r="F2" s="148"/>
      <c r="G2" s="147"/>
      <c r="H2" s="147"/>
      <c r="I2" s="149"/>
      <c r="J2" s="149"/>
      <c r="K2" s="149"/>
      <c r="L2" s="150"/>
      <c r="M2" s="150"/>
      <c r="N2" s="150"/>
      <c r="O2" s="150"/>
      <c r="P2" s="148"/>
      <c r="Q2" s="147"/>
      <c r="R2" s="148"/>
      <c r="S2" s="148"/>
      <c r="T2" s="148"/>
      <c r="U2" s="147"/>
      <c r="V2" s="149"/>
      <c r="W2" s="151"/>
      <c r="X2" s="152"/>
      <c r="Y2" s="147"/>
      <c r="Z2" s="147"/>
      <c r="AA2" s="147"/>
      <c r="AB2" s="153"/>
      <c r="AC2" s="154"/>
      <c r="AD2" s="146"/>
      <c r="AE2" s="147"/>
      <c r="AF2" s="146"/>
      <c r="AG2" s="146"/>
      <c r="AH2" s="147"/>
      <c r="AI2" s="146"/>
      <c r="AJ2" s="146"/>
      <c r="AK2" s="148"/>
      <c r="AL2" s="151"/>
      <c r="AM2" s="146"/>
      <c r="AN2" s="147"/>
      <c r="AO2" s="146"/>
      <c r="AP2" s="146"/>
      <c r="AQ2" s="149"/>
      <c r="AR2" s="154"/>
      <c r="AS2" s="146"/>
      <c r="AT2" s="147"/>
      <c r="AU2" s="146"/>
      <c r="AV2" s="151"/>
      <c r="AW2" s="147"/>
      <c r="AX2" s="147"/>
      <c r="AY2" s="8"/>
      <c r="AZ2" s="138" t="s">
        <v>352</v>
      </c>
      <c r="BA2" s="140"/>
      <c r="BB2" s="114"/>
      <c r="BC2" s="114"/>
      <c r="BE2" s="115" t="s">
        <v>422</v>
      </c>
      <c r="BF2" s="116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W2" s="115" t="s">
        <v>423</v>
      </c>
      <c r="BX2" s="115"/>
      <c r="BY2" s="115"/>
      <c r="BZ2" s="139"/>
      <c r="CA2" s="139"/>
      <c r="CB2" s="115"/>
      <c r="CC2" s="139"/>
      <c r="CD2" s="139"/>
      <c r="CF2" s="146" t="s">
        <v>686</v>
      </c>
      <c r="CG2" s="146"/>
      <c r="CK2" s="7" t="s">
        <v>424</v>
      </c>
    </row>
    <row r="3" spans="1:89" ht="31.5" customHeight="1">
      <c r="B3" s="127"/>
      <c r="C3" s="124" t="s">
        <v>112</v>
      </c>
      <c r="E3" s="11"/>
      <c r="F3" s="11" t="s">
        <v>19</v>
      </c>
      <c r="H3" s="10"/>
      <c r="I3" s="10" t="s">
        <v>17</v>
      </c>
      <c r="J3" s="9"/>
      <c r="K3" s="122"/>
      <c r="L3" s="122" t="s">
        <v>14</v>
      </c>
      <c r="M3" s="9"/>
      <c r="N3" s="12"/>
      <c r="O3" s="12" t="s">
        <v>118</v>
      </c>
      <c r="P3" s="9"/>
      <c r="Q3" s="11"/>
      <c r="R3" s="11" t="s">
        <v>18</v>
      </c>
      <c r="S3" s="9"/>
      <c r="T3" s="122"/>
      <c r="U3" s="122" t="s">
        <v>425</v>
      </c>
      <c r="V3" s="9"/>
      <c r="W3" s="127"/>
      <c r="X3" s="124" t="s">
        <v>20</v>
      </c>
      <c r="Y3" s="26"/>
      <c r="Z3" s="11"/>
      <c r="AA3" s="11" t="s">
        <v>444</v>
      </c>
      <c r="AB3" s="120"/>
      <c r="AC3" s="127"/>
      <c r="AD3" s="124" t="s">
        <v>43</v>
      </c>
      <c r="AF3" s="127"/>
      <c r="AG3" s="124" t="s">
        <v>41</v>
      </c>
      <c r="AI3" s="135"/>
      <c r="AJ3" s="135" t="s">
        <v>42</v>
      </c>
      <c r="AK3" s="9"/>
      <c r="AL3" s="135"/>
      <c r="AM3" s="135" t="s">
        <v>88</v>
      </c>
      <c r="AO3" s="135"/>
      <c r="AP3" s="135" t="s">
        <v>89</v>
      </c>
      <c r="AQ3" s="9"/>
      <c r="AR3" s="135"/>
      <c r="AS3" s="135" t="s">
        <v>426</v>
      </c>
      <c r="AT3" s="9"/>
      <c r="AU3" s="135"/>
      <c r="AV3" s="135" t="s">
        <v>100</v>
      </c>
      <c r="AX3" s="11" t="s">
        <v>347</v>
      </c>
      <c r="AY3" s="9"/>
      <c r="AZ3" s="135"/>
      <c r="BA3" s="135" t="s">
        <v>64</v>
      </c>
      <c r="BB3" s="9"/>
      <c r="BC3" s="11" t="s">
        <v>123</v>
      </c>
      <c r="BD3" s="22"/>
      <c r="BE3" s="11"/>
      <c r="BF3" s="11" t="s">
        <v>332</v>
      </c>
      <c r="BG3" s="22"/>
      <c r="BH3" s="11"/>
      <c r="BI3" s="11" t="s">
        <v>333</v>
      </c>
      <c r="BK3" s="11"/>
      <c r="BL3" s="11" t="s">
        <v>334</v>
      </c>
      <c r="BM3" s="109"/>
      <c r="BN3" s="11"/>
      <c r="BO3" s="11" t="s">
        <v>335</v>
      </c>
      <c r="BP3" s="113"/>
      <c r="BQ3" s="11"/>
      <c r="BR3" s="11" t="s">
        <v>348</v>
      </c>
      <c r="BS3" s="113"/>
      <c r="BT3" s="11"/>
      <c r="BU3" s="11" t="s">
        <v>349</v>
      </c>
      <c r="BW3" s="11"/>
      <c r="BX3" s="11" t="s">
        <v>17</v>
      </c>
      <c r="BZ3" s="135"/>
      <c r="CA3" s="135" t="s">
        <v>362</v>
      </c>
      <c r="CC3" s="135"/>
      <c r="CD3" s="135" t="s">
        <v>372</v>
      </c>
      <c r="CF3" s="169"/>
      <c r="CG3" s="124" t="s">
        <v>687</v>
      </c>
    </row>
    <row r="4" spans="1:89" ht="27">
      <c r="B4" s="133">
        <v>1</v>
      </c>
      <c r="C4" s="125" t="s">
        <v>113</v>
      </c>
      <c r="E4" s="17">
        <v>1</v>
      </c>
      <c r="F4" s="17" t="s">
        <v>15</v>
      </c>
      <c r="H4" s="71">
        <v>11</v>
      </c>
      <c r="I4" s="71" t="s">
        <v>252</v>
      </c>
      <c r="J4" s="9"/>
      <c r="K4" s="18">
        <v>1</v>
      </c>
      <c r="L4" s="18" t="s">
        <v>23</v>
      </c>
      <c r="M4" s="9"/>
      <c r="N4" s="13">
        <v>0</v>
      </c>
      <c r="O4" s="16" t="s">
        <v>277</v>
      </c>
      <c r="P4" s="15"/>
      <c r="Q4" s="14">
        <v>1</v>
      </c>
      <c r="R4" s="16" t="s">
        <v>90</v>
      </c>
      <c r="S4" s="9"/>
      <c r="T4" s="18">
        <v>100</v>
      </c>
      <c r="U4" s="18" t="s">
        <v>268</v>
      </c>
      <c r="V4" s="9"/>
      <c r="W4" s="141">
        <v>101</v>
      </c>
      <c r="X4" s="131" t="s">
        <v>21</v>
      </c>
      <c r="Y4" s="22"/>
      <c r="Z4" s="18">
        <v>100</v>
      </c>
      <c r="AA4" s="18" t="s">
        <v>445</v>
      </c>
      <c r="AB4" s="121"/>
      <c r="AC4" s="156">
        <v>101</v>
      </c>
      <c r="AD4" s="133" t="s">
        <v>449</v>
      </c>
      <c r="AF4" s="158">
        <v>101</v>
      </c>
      <c r="AG4" s="133" t="s">
        <v>449</v>
      </c>
      <c r="AI4" s="158">
        <v>1001</v>
      </c>
      <c r="AJ4" s="133" t="s">
        <v>449</v>
      </c>
      <c r="AK4" s="9"/>
      <c r="AL4" s="128">
        <v>1</v>
      </c>
      <c r="AM4" s="134"/>
      <c r="AO4" s="128">
        <v>1</v>
      </c>
      <c r="AP4" s="134"/>
      <c r="AQ4" s="9"/>
      <c r="AR4" s="128">
        <v>1</v>
      </c>
      <c r="AS4" s="134"/>
      <c r="AT4" s="9"/>
      <c r="AU4" s="128">
        <v>1</v>
      </c>
      <c r="AV4" s="141"/>
      <c r="AX4" s="18" t="s">
        <v>427</v>
      </c>
      <c r="AY4" s="9"/>
      <c r="AZ4" s="128">
        <v>1</v>
      </c>
      <c r="BA4" s="128" t="s">
        <v>65</v>
      </c>
      <c r="BB4" s="9"/>
      <c r="BC4" s="18" t="s">
        <v>428</v>
      </c>
      <c r="BD4" s="22"/>
      <c r="BE4" s="18">
        <v>101</v>
      </c>
      <c r="BF4" s="110" t="s">
        <v>292</v>
      </c>
      <c r="BG4" s="22"/>
      <c r="BH4" s="18">
        <v>11</v>
      </c>
      <c r="BI4" s="108" t="s">
        <v>283</v>
      </c>
      <c r="BK4" s="18">
        <v>1</v>
      </c>
      <c r="BL4" s="71" t="s">
        <v>336</v>
      </c>
      <c r="BM4" s="109"/>
      <c r="BN4" s="18">
        <v>1</v>
      </c>
      <c r="BO4" s="110" t="s">
        <v>341</v>
      </c>
      <c r="BP4" s="113"/>
      <c r="BQ4" s="18">
        <v>1</v>
      </c>
      <c r="BR4" s="110" t="s">
        <v>350</v>
      </c>
      <c r="BS4" s="113"/>
      <c r="BT4" s="18">
        <v>1</v>
      </c>
      <c r="BU4" s="110" t="s">
        <v>350</v>
      </c>
      <c r="BW4" s="18">
        <v>1</v>
      </c>
      <c r="BX4" s="71" t="s">
        <v>358</v>
      </c>
      <c r="BZ4" s="134">
        <v>101</v>
      </c>
      <c r="CA4" s="133" t="s">
        <v>363</v>
      </c>
      <c r="CC4" s="134">
        <v>1</v>
      </c>
      <c r="CD4" s="133" t="s">
        <v>383</v>
      </c>
      <c r="CF4" s="170">
        <v>1010</v>
      </c>
      <c r="CG4" s="133" t="s">
        <v>688</v>
      </c>
    </row>
    <row r="5" spans="1:89" ht="25.5" customHeight="1">
      <c r="B5" s="133">
        <v>2</v>
      </c>
      <c r="C5" s="126" t="s">
        <v>279</v>
      </c>
      <c r="E5" s="17">
        <v>2</v>
      </c>
      <c r="F5" s="17" t="s">
        <v>22</v>
      </c>
      <c r="H5" s="71">
        <v>12</v>
      </c>
      <c r="I5" s="71" t="s">
        <v>253</v>
      </c>
      <c r="J5" s="9"/>
      <c r="K5" s="18">
        <v>2</v>
      </c>
      <c r="L5" s="18" t="s">
        <v>24</v>
      </c>
      <c r="M5" s="9"/>
      <c r="N5" s="13">
        <v>1</v>
      </c>
      <c r="O5" s="16" t="s">
        <v>278</v>
      </c>
      <c r="P5" s="15"/>
      <c r="Q5" s="14">
        <v>2</v>
      </c>
      <c r="R5" s="16" t="s">
        <v>91</v>
      </c>
      <c r="S5" s="9"/>
      <c r="T5" s="18">
        <v>200</v>
      </c>
      <c r="U5" s="18" t="s">
        <v>269</v>
      </c>
      <c r="V5" s="9"/>
      <c r="W5" s="141">
        <v>102</v>
      </c>
      <c r="X5" s="164" t="s">
        <v>681</v>
      </c>
      <c r="Y5" s="22"/>
      <c r="Z5" s="18">
        <v>200</v>
      </c>
      <c r="AA5" s="18" t="s">
        <v>446</v>
      </c>
      <c r="AB5" s="121"/>
      <c r="AC5" s="156">
        <v>102</v>
      </c>
      <c r="AD5" s="133" t="s">
        <v>450</v>
      </c>
      <c r="AF5" s="158">
        <v>102</v>
      </c>
      <c r="AG5" s="133" t="s">
        <v>463</v>
      </c>
      <c r="AI5" s="158">
        <v>1002</v>
      </c>
      <c r="AJ5" s="133" t="s">
        <v>491</v>
      </c>
      <c r="AK5" s="9"/>
      <c r="AL5" s="128">
        <v>2</v>
      </c>
      <c r="AM5" s="134"/>
      <c r="AO5" s="128">
        <v>2</v>
      </c>
      <c r="AP5" s="134"/>
      <c r="AQ5" s="22"/>
      <c r="AR5" s="128">
        <v>2</v>
      </c>
      <c r="AS5" s="134"/>
      <c r="AT5" s="9"/>
      <c r="AU5" s="128">
        <v>2</v>
      </c>
      <c r="AV5" s="141"/>
      <c r="AX5" s="22"/>
      <c r="AY5" s="9"/>
      <c r="AZ5" s="128">
        <v>2</v>
      </c>
      <c r="BA5" s="128" t="s">
        <v>66</v>
      </c>
      <c r="BB5" s="9"/>
      <c r="BC5" s="22"/>
      <c r="BD5" s="22"/>
      <c r="BE5" s="18">
        <v>102</v>
      </c>
      <c r="BF5" s="110" t="s">
        <v>293</v>
      </c>
      <c r="BG5" s="22"/>
      <c r="BH5" s="18">
        <v>12</v>
      </c>
      <c r="BI5" s="108" t="s">
        <v>284</v>
      </c>
      <c r="BK5" s="18">
        <v>2</v>
      </c>
      <c r="BL5" s="71" t="s">
        <v>337</v>
      </c>
      <c r="BM5" s="109"/>
      <c r="BN5" s="18">
        <v>2</v>
      </c>
      <c r="BO5" s="110" t="s">
        <v>342</v>
      </c>
      <c r="BP5" s="113"/>
      <c r="BQ5" s="18">
        <v>2</v>
      </c>
      <c r="BR5" s="110" t="s">
        <v>351</v>
      </c>
      <c r="BS5" s="113"/>
      <c r="BT5" s="18">
        <v>2</v>
      </c>
      <c r="BU5" s="110" t="s">
        <v>351</v>
      </c>
      <c r="BW5" s="18">
        <v>2</v>
      </c>
      <c r="BX5" s="71" t="s">
        <v>353</v>
      </c>
      <c r="BZ5" s="134">
        <v>102</v>
      </c>
      <c r="CA5" s="133" t="s">
        <v>364</v>
      </c>
      <c r="CC5" s="134">
        <v>2</v>
      </c>
      <c r="CD5" s="133"/>
      <c r="CF5" s="170">
        <v>1011</v>
      </c>
      <c r="CG5" s="133" t="s">
        <v>689</v>
      </c>
    </row>
    <row r="6" spans="1:89" ht="13.5" customHeight="1">
      <c r="B6" s="133">
        <v>3</v>
      </c>
      <c r="C6" s="126" t="s">
        <v>280</v>
      </c>
      <c r="H6" s="71">
        <v>13</v>
      </c>
      <c r="I6" s="71" t="s">
        <v>254</v>
      </c>
      <c r="J6" s="9"/>
      <c r="K6" s="18">
        <v>3</v>
      </c>
      <c r="L6" s="18" t="s">
        <v>25</v>
      </c>
      <c r="M6" s="9"/>
      <c r="N6" s="13">
        <v>3</v>
      </c>
      <c r="O6" s="16" t="s">
        <v>429</v>
      </c>
      <c r="P6" s="15"/>
      <c r="Q6" s="9"/>
      <c r="R6" s="9"/>
      <c r="S6" s="9"/>
      <c r="T6" s="18">
        <v>300</v>
      </c>
      <c r="U6" s="18" t="s">
        <v>16</v>
      </c>
      <c r="V6" s="9"/>
      <c r="W6" s="141">
        <v>103</v>
      </c>
      <c r="X6" s="165" t="s">
        <v>682</v>
      </c>
      <c r="Y6" s="22"/>
      <c r="Z6" s="18"/>
      <c r="AA6" s="18"/>
      <c r="AB6" s="121"/>
      <c r="AC6" s="156">
        <v>103</v>
      </c>
      <c r="AD6" s="133" t="s">
        <v>451</v>
      </c>
      <c r="AF6" s="158">
        <v>103</v>
      </c>
      <c r="AG6" s="133" t="s">
        <v>464</v>
      </c>
      <c r="AI6" s="158">
        <v>1003</v>
      </c>
      <c r="AJ6" s="133" t="s">
        <v>492</v>
      </c>
      <c r="AK6" s="9"/>
      <c r="AL6" s="128">
        <v>3</v>
      </c>
      <c r="AM6" s="134"/>
      <c r="AO6" s="128">
        <v>3</v>
      </c>
      <c r="AP6" s="134"/>
      <c r="AQ6" s="22"/>
      <c r="AR6" s="128">
        <v>3</v>
      </c>
      <c r="AS6" s="134"/>
      <c r="AT6" s="9"/>
      <c r="AU6" s="128">
        <v>3</v>
      </c>
      <c r="AV6" s="141"/>
      <c r="AX6" s="22"/>
      <c r="AY6" s="9"/>
      <c r="AZ6" s="128">
        <v>3</v>
      </c>
      <c r="BA6" s="128" t="s">
        <v>67</v>
      </c>
      <c r="BB6" s="9"/>
      <c r="BC6" s="22"/>
      <c r="BD6" s="22"/>
      <c r="BE6" s="18">
        <v>103</v>
      </c>
      <c r="BF6" s="110" t="s">
        <v>294</v>
      </c>
      <c r="BG6" s="22"/>
      <c r="BH6" s="18">
        <v>13</v>
      </c>
      <c r="BI6" s="108" t="s">
        <v>285</v>
      </c>
      <c r="BK6" s="18">
        <v>3</v>
      </c>
      <c r="BL6" s="71" t="s">
        <v>338</v>
      </c>
      <c r="BM6" s="109"/>
      <c r="BN6" s="18">
        <v>3</v>
      </c>
      <c r="BO6" s="110" t="s">
        <v>343</v>
      </c>
      <c r="BP6" s="113"/>
      <c r="BQ6" s="113"/>
      <c r="BR6" s="113"/>
      <c r="BS6" s="113"/>
      <c r="BT6" s="113"/>
      <c r="BW6" s="18">
        <v>3</v>
      </c>
      <c r="BX6" s="71" t="s">
        <v>282</v>
      </c>
      <c r="BZ6" s="134">
        <v>103</v>
      </c>
      <c r="CA6" s="133" t="s">
        <v>365</v>
      </c>
      <c r="CC6" s="134">
        <v>3</v>
      </c>
      <c r="CD6" s="133"/>
      <c r="CF6" s="170">
        <v>1012</v>
      </c>
      <c r="CG6" s="133" t="s">
        <v>690</v>
      </c>
    </row>
    <row r="7" spans="1:89" ht="13.5" customHeight="1">
      <c r="B7" s="133">
        <v>4</v>
      </c>
      <c r="C7" s="126" t="s">
        <v>281</v>
      </c>
      <c r="F7" s="9"/>
      <c r="H7" s="71">
        <v>14</v>
      </c>
      <c r="I7" s="71" t="s">
        <v>255</v>
      </c>
      <c r="J7" s="9"/>
      <c r="K7" s="18">
        <v>4</v>
      </c>
      <c r="L7" s="18" t="s">
        <v>40</v>
      </c>
      <c r="M7" s="22"/>
      <c r="N7" s="22"/>
      <c r="O7" s="8"/>
      <c r="P7" s="9"/>
      <c r="Q7" s="9"/>
      <c r="R7" s="9"/>
      <c r="S7" s="9"/>
      <c r="T7" s="18"/>
      <c r="U7" s="18"/>
      <c r="V7" s="9"/>
      <c r="W7" s="141">
        <v>104</v>
      </c>
      <c r="X7" s="166" t="s">
        <v>683</v>
      </c>
      <c r="Y7" s="22"/>
      <c r="Z7" s="18"/>
      <c r="AA7" s="18"/>
      <c r="AB7" s="121"/>
      <c r="AC7" s="156">
        <v>104</v>
      </c>
      <c r="AD7" s="133" t="s">
        <v>452</v>
      </c>
      <c r="AF7" s="158">
        <v>104</v>
      </c>
      <c r="AG7" s="133" t="s">
        <v>465</v>
      </c>
      <c r="AI7" s="158">
        <v>1004</v>
      </c>
      <c r="AJ7" s="133" t="s">
        <v>493</v>
      </c>
      <c r="AK7" s="9"/>
      <c r="AL7" s="128">
        <v>4</v>
      </c>
      <c r="AM7" s="134"/>
      <c r="AO7" s="128">
        <v>4</v>
      </c>
      <c r="AP7" s="134"/>
      <c r="AQ7" s="22"/>
      <c r="AR7" s="128">
        <v>4</v>
      </c>
      <c r="AS7" s="134"/>
      <c r="AT7" s="9"/>
      <c r="AU7" s="128">
        <v>4</v>
      </c>
      <c r="AV7" s="141"/>
      <c r="AX7" s="22"/>
      <c r="AY7" s="9"/>
      <c r="AZ7" s="128">
        <v>4</v>
      </c>
      <c r="BA7" s="128" t="s">
        <v>68</v>
      </c>
      <c r="BB7" s="9"/>
      <c r="BC7" s="22"/>
      <c r="BD7" s="22"/>
      <c r="BE7" s="18">
        <v>104</v>
      </c>
      <c r="BF7" s="110" t="s">
        <v>295</v>
      </c>
      <c r="BG7" s="22"/>
      <c r="BH7" s="18">
        <v>14</v>
      </c>
      <c r="BI7" s="108" t="s">
        <v>286</v>
      </c>
      <c r="BK7" s="18">
        <v>4</v>
      </c>
      <c r="BL7" s="71" t="s">
        <v>339</v>
      </c>
      <c r="BM7" s="109"/>
      <c r="BN7" s="18">
        <v>4</v>
      </c>
      <c r="BO7" s="110" t="s">
        <v>344</v>
      </c>
      <c r="BP7" s="113"/>
      <c r="BQ7" s="113"/>
      <c r="BR7" s="113"/>
      <c r="BS7" s="113"/>
      <c r="BT7" s="113"/>
      <c r="BW7" s="18">
        <v>4</v>
      </c>
      <c r="BX7" s="71" t="s">
        <v>354</v>
      </c>
      <c r="BZ7" s="134">
        <v>104</v>
      </c>
      <c r="CA7" s="133" t="s">
        <v>366</v>
      </c>
      <c r="CC7" s="134">
        <v>4</v>
      </c>
      <c r="CD7" s="133"/>
      <c r="CF7" s="170">
        <v>1013</v>
      </c>
      <c r="CG7" s="133" t="s">
        <v>691</v>
      </c>
    </row>
    <row r="8" spans="1:89" ht="13.5" customHeight="1">
      <c r="B8" s="133">
        <v>5</v>
      </c>
      <c r="C8" s="126"/>
      <c r="F8" s="9"/>
      <c r="H8" s="71">
        <v>15</v>
      </c>
      <c r="I8" s="71" t="s">
        <v>256</v>
      </c>
      <c r="J8" s="9"/>
      <c r="K8" s="18">
        <v>5</v>
      </c>
      <c r="L8" s="18" t="s">
        <v>430</v>
      </c>
      <c r="M8" s="22"/>
      <c r="N8" s="22"/>
      <c r="O8" s="8"/>
      <c r="P8" s="9"/>
      <c r="Q8" s="22"/>
      <c r="R8" s="9"/>
      <c r="S8" s="9"/>
      <c r="T8" s="18"/>
      <c r="U8" s="18"/>
      <c r="V8" s="9"/>
      <c r="W8" s="141">
        <v>105</v>
      </c>
      <c r="X8" s="167" t="s">
        <v>684</v>
      </c>
      <c r="Y8" s="22"/>
      <c r="Z8" s="18"/>
      <c r="AA8" s="18"/>
      <c r="AB8" s="121"/>
      <c r="AC8" s="156">
        <v>105</v>
      </c>
      <c r="AD8" s="133" t="s">
        <v>453</v>
      </c>
      <c r="AF8" s="158">
        <v>105</v>
      </c>
      <c r="AG8" s="133" t="s">
        <v>466</v>
      </c>
      <c r="AI8" s="158">
        <v>1005</v>
      </c>
      <c r="AJ8" s="133" t="s">
        <v>494</v>
      </c>
      <c r="AK8" s="9"/>
      <c r="AL8" s="128">
        <v>5</v>
      </c>
      <c r="AM8" s="134"/>
      <c r="AO8" s="128">
        <v>5</v>
      </c>
      <c r="AP8" s="134"/>
      <c r="AQ8" s="22"/>
      <c r="AR8" s="128">
        <v>5</v>
      </c>
      <c r="AS8" s="134"/>
      <c r="AT8" s="22"/>
      <c r="AU8" s="128">
        <v>5</v>
      </c>
      <c r="AV8" s="141"/>
      <c r="AX8" s="22"/>
      <c r="AY8" s="9"/>
      <c r="AZ8" s="128">
        <v>5</v>
      </c>
      <c r="BA8" s="128" t="s">
        <v>69</v>
      </c>
      <c r="BB8" s="9"/>
      <c r="BC8" s="22"/>
      <c r="BD8" s="22"/>
      <c r="BE8" s="18">
        <v>105</v>
      </c>
      <c r="BF8" s="110" t="s">
        <v>296</v>
      </c>
      <c r="BG8" s="22"/>
      <c r="BH8" s="18">
        <v>15</v>
      </c>
      <c r="BI8" s="108" t="s">
        <v>431</v>
      </c>
      <c r="BK8" s="18">
        <v>5</v>
      </c>
      <c r="BL8" s="71" t="s">
        <v>340</v>
      </c>
      <c r="BM8" s="109"/>
      <c r="BN8" s="18">
        <v>5</v>
      </c>
      <c r="BO8" s="110" t="s">
        <v>291</v>
      </c>
      <c r="BP8" s="113"/>
      <c r="BQ8" s="113"/>
      <c r="BR8" s="113"/>
      <c r="BS8" s="113"/>
      <c r="BT8" s="113"/>
      <c r="BW8" s="18">
        <v>5</v>
      </c>
      <c r="BX8" s="71" t="s">
        <v>355</v>
      </c>
      <c r="BZ8" s="134">
        <v>105</v>
      </c>
      <c r="CA8" s="133" t="s">
        <v>367</v>
      </c>
      <c r="CC8" s="134">
        <v>5</v>
      </c>
      <c r="CD8" s="133"/>
      <c r="CF8" s="170">
        <v>1014</v>
      </c>
      <c r="CG8" s="133" t="s">
        <v>692</v>
      </c>
    </row>
    <row r="9" spans="1:89" ht="13.5" customHeight="1">
      <c r="B9" s="133">
        <v>6</v>
      </c>
      <c r="C9" s="126"/>
      <c r="F9" s="9"/>
      <c r="H9" s="71">
        <v>16</v>
      </c>
      <c r="I9" s="71" t="s">
        <v>257</v>
      </c>
      <c r="J9" s="9"/>
      <c r="K9" s="18">
        <v>6</v>
      </c>
      <c r="L9" s="18" t="s">
        <v>432</v>
      </c>
      <c r="M9" s="22"/>
      <c r="N9" s="22"/>
      <c r="O9" s="8"/>
      <c r="P9" s="9"/>
      <c r="Q9" s="22"/>
      <c r="R9" s="9"/>
      <c r="S9" s="9"/>
      <c r="T9" s="18"/>
      <c r="U9" s="18"/>
      <c r="V9" s="9"/>
      <c r="W9" s="141">
        <v>106</v>
      </c>
      <c r="X9" s="168" t="s">
        <v>685</v>
      </c>
      <c r="Y9" s="22"/>
      <c r="Z9" s="18"/>
      <c r="AA9" s="18"/>
      <c r="AB9" s="121"/>
      <c r="AC9" s="156">
        <v>106</v>
      </c>
      <c r="AD9" s="133" t="s">
        <v>454</v>
      </c>
      <c r="AF9" s="158">
        <v>106</v>
      </c>
      <c r="AG9" s="133" t="s">
        <v>467</v>
      </c>
      <c r="AI9" s="158">
        <v>1006</v>
      </c>
      <c r="AJ9" s="133" t="s">
        <v>495</v>
      </c>
      <c r="AK9" s="9"/>
      <c r="AL9" s="128">
        <v>6</v>
      </c>
      <c r="AM9" s="134"/>
      <c r="AO9" s="128">
        <v>6</v>
      </c>
      <c r="AP9" s="134"/>
      <c r="AQ9" s="22"/>
      <c r="AR9" s="128">
        <v>6</v>
      </c>
      <c r="AS9" s="134"/>
      <c r="AT9" s="22"/>
      <c r="AU9" s="128">
        <v>6</v>
      </c>
      <c r="AV9" s="141"/>
      <c r="AX9" s="22"/>
      <c r="AY9" s="8"/>
      <c r="AZ9" s="128">
        <v>6</v>
      </c>
      <c r="BA9" s="128" t="s">
        <v>70</v>
      </c>
      <c r="BB9" s="9"/>
      <c r="BC9" s="22"/>
      <c r="BD9" s="22"/>
      <c r="BE9" s="18">
        <v>106</v>
      </c>
      <c r="BF9" s="110" t="s">
        <v>297</v>
      </c>
      <c r="BG9" s="22"/>
      <c r="BH9" s="18">
        <v>16</v>
      </c>
      <c r="BI9" s="108" t="s">
        <v>287</v>
      </c>
      <c r="BM9" s="109"/>
      <c r="BN9" s="18"/>
      <c r="BO9" s="108"/>
      <c r="BP9" s="109"/>
      <c r="BQ9" s="109"/>
      <c r="BR9" s="109"/>
      <c r="BS9" s="109"/>
      <c r="BT9" s="109"/>
      <c r="BW9" s="18">
        <v>6</v>
      </c>
      <c r="BX9" s="71" t="s">
        <v>356</v>
      </c>
      <c r="BZ9" s="134">
        <v>106</v>
      </c>
      <c r="CA9" s="133" t="s">
        <v>368</v>
      </c>
      <c r="CC9" s="134">
        <v>6</v>
      </c>
      <c r="CD9" s="133"/>
      <c r="CF9" s="170">
        <v>1015</v>
      </c>
      <c r="CG9" s="133" t="s">
        <v>693</v>
      </c>
    </row>
    <row r="10" spans="1:89" ht="13.5" customHeight="1">
      <c r="B10" s="133">
        <v>7</v>
      </c>
      <c r="C10" s="126"/>
      <c r="F10" s="9"/>
      <c r="H10" s="71">
        <v>17</v>
      </c>
      <c r="I10" s="71" t="s">
        <v>258</v>
      </c>
      <c r="J10" s="9"/>
      <c r="K10" s="18">
        <v>7</v>
      </c>
      <c r="L10" s="18" t="s">
        <v>26</v>
      </c>
      <c r="M10" s="22"/>
      <c r="N10" s="22"/>
      <c r="O10" s="8"/>
      <c r="P10" s="9"/>
      <c r="Q10" s="22"/>
      <c r="R10" s="9"/>
      <c r="S10" s="9"/>
      <c r="T10" s="18"/>
      <c r="U10" s="18"/>
      <c r="V10" s="9"/>
      <c r="W10" s="128">
        <v>7</v>
      </c>
      <c r="X10" s="132"/>
      <c r="Y10" s="22"/>
      <c r="Z10" s="18"/>
      <c r="AA10" s="18"/>
      <c r="AB10" s="121"/>
      <c r="AC10" s="156">
        <v>107</v>
      </c>
      <c r="AD10" s="133" t="s">
        <v>455</v>
      </c>
      <c r="AF10" s="158">
        <v>107</v>
      </c>
      <c r="AG10" s="133" t="s">
        <v>468</v>
      </c>
      <c r="AI10" s="158">
        <v>1007</v>
      </c>
      <c r="AJ10" s="133" t="s">
        <v>496</v>
      </c>
      <c r="AK10" s="9"/>
      <c r="AL10" s="128">
        <v>7</v>
      </c>
      <c r="AM10" s="134"/>
      <c r="AO10" s="128">
        <v>7</v>
      </c>
      <c r="AP10" s="134"/>
      <c r="AQ10" s="22"/>
      <c r="AR10" s="128">
        <v>7</v>
      </c>
      <c r="AS10" s="134"/>
      <c r="AT10" s="22"/>
      <c r="AU10" s="128">
        <v>7</v>
      </c>
      <c r="AV10" s="141"/>
      <c r="AX10" s="22"/>
      <c r="AY10" s="8"/>
      <c r="AZ10" s="128">
        <v>7</v>
      </c>
      <c r="BA10" s="128" t="s">
        <v>71</v>
      </c>
      <c r="BB10" s="9"/>
      <c r="BC10" s="22"/>
      <c r="BD10" s="22"/>
      <c r="BE10" s="18">
        <v>107</v>
      </c>
      <c r="BF10" s="110" t="s">
        <v>298</v>
      </c>
      <c r="BG10" s="22"/>
      <c r="BH10" s="18">
        <v>17</v>
      </c>
      <c r="BI10" s="108" t="s">
        <v>433</v>
      </c>
      <c r="BM10" s="109"/>
      <c r="BN10" s="18"/>
      <c r="BO10" s="108"/>
      <c r="BP10" s="109"/>
      <c r="BQ10" s="109"/>
      <c r="BR10" s="109"/>
      <c r="BS10" s="109"/>
      <c r="BT10" s="109"/>
      <c r="BW10" s="18">
        <v>7</v>
      </c>
      <c r="BX10" s="71" t="s">
        <v>357</v>
      </c>
      <c r="BZ10" s="134">
        <v>107</v>
      </c>
      <c r="CA10" s="133" t="s">
        <v>369</v>
      </c>
      <c r="CC10" s="134">
        <v>7</v>
      </c>
      <c r="CD10" s="133"/>
      <c r="CF10" s="170">
        <v>1016</v>
      </c>
      <c r="CG10" s="133" t="s">
        <v>694</v>
      </c>
    </row>
    <row r="11" spans="1:89" ht="13.5" customHeight="1">
      <c r="B11" s="133">
        <v>8</v>
      </c>
      <c r="C11" s="126"/>
      <c r="F11" s="9"/>
      <c r="H11" s="71">
        <v>18</v>
      </c>
      <c r="I11" s="71" t="s">
        <v>259</v>
      </c>
      <c r="J11" s="9"/>
      <c r="K11" s="18">
        <v>8</v>
      </c>
      <c r="L11" s="18" t="s">
        <v>434</v>
      </c>
      <c r="M11" s="22"/>
      <c r="N11" s="22"/>
      <c r="O11" s="8"/>
      <c r="P11" s="9"/>
      <c r="Q11" s="22"/>
      <c r="R11" s="9"/>
      <c r="S11" s="9"/>
      <c r="T11" s="18"/>
      <c r="U11" s="18"/>
      <c r="V11" s="9"/>
      <c r="W11" s="128">
        <v>8</v>
      </c>
      <c r="X11" s="132"/>
      <c r="Y11" s="22"/>
      <c r="Z11" s="18"/>
      <c r="AA11" s="18"/>
      <c r="AB11" s="121"/>
      <c r="AC11" s="156">
        <v>108</v>
      </c>
      <c r="AD11" s="133" t="s">
        <v>456</v>
      </c>
      <c r="AF11" s="158">
        <v>108</v>
      </c>
      <c r="AG11" s="133" t="s">
        <v>469</v>
      </c>
      <c r="AI11" s="158">
        <v>1008</v>
      </c>
      <c r="AJ11" s="133" t="s">
        <v>497</v>
      </c>
      <c r="AK11" s="9"/>
      <c r="AL11" s="128">
        <v>8</v>
      </c>
      <c r="AM11" s="134"/>
      <c r="AO11" s="128">
        <v>8</v>
      </c>
      <c r="AP11" s="134"/>
      <c r="AQ11" s="22"/>
      <c r="AR11" s="128">
        <v>8</v>
      </c>
      <c r="AS11" s="134"/>
      <c r="AT11" s="22"/>
      <c r="AU11" s="128">
        <v>8</v>
      </c>
      <c r="AV11" s="141"/>
      <c r="AX11" s="22"/>
      <c r="AY11" s="8"/>
      <c r="AZ11" s="128">
        <v>8</v>
      </c>
      <c r="BA11" s="128" t="s">
        <v>72</v>
      </c>
      <c r="BB11" s="9"/>
      <c r="BC11" s="22"/>
      <c r="BD11" s="22"/>
      <c r="BE11" s="18">
        <v>108</v>
      </c>
      <c r="BF11" s="110" t="s">
        <v>299</v>
      </c>
      <c r="BG11" s="22"/>
      <c r="BH11" s="18">
        <v>18</v>
      </c>
      <c r="BI11" s="108" t="s">
        <v>435</v>
      </c>
      <c r="BM11" s="109"/>
      <c r="BN11" s="18"/>
      <c r="BO11" s="108"/>
      <c r="BP11" s="109"/>
      <c r="BQ11" s="109"/>
      <c r="BR11" s="109"/>
      <c r="BS11" s="109"/>
      <c r="BT11" s="109"/>
      <c r="BW11" s="18">
        <v>8</v>
      </c>
      <c r="BX11" s="71" t="s">
        <v>359</v>
      </c>
      <c r="BZ11" s="134">
        <v>108</v>
      </c>
      <c r="CA11" s="133" t="s">
        <v>370</v>
      </c>
      <c r="CC11" s="134">
        <v>8</v>
      </c>
      <c r="CD11" s="133"/>
      <c r="CF11" s="170">
        <v>1017</v>
      </c>
      <c r="CG11" s="133" t="s">
        <v>695</v>
      </c>
    </row>
    <row r="12" spans="1:89" ht="13.5" customHeight="1">
      <c r="B12" s="133">
        <v>9</v>
      </c>
      <c r="C12" s="126"/>
      <c r="F12" s="9"/>
      <c r="H12" s="71">
        <v>31</v>
      </c>
      <c r="I12" s="71" t="s">
        <v>260</v>
      </c>
      <c r="J12" s="9"/>
      <c r="K12" s="18">
        <v>9</v>
      </c>
      <c r="L12" s="18" t="s">
        <v>27</v>
      </c>
      <c r="M12" s="22"/>
      <c r="N12" s="22"/>
      <c r="O12" s="8"/>
      <c r="P12" s="9"/>
      <c r="Q12" s="22"/>
      <c r="R12" s="9"/>
      <c r="S12" s="9"/>
      <c r="T12" s="18"/>
      <c r="U12" s="18"/>
      <c r="V12" s="9"/>
      <c r="W12" s="128">
        <v>9</v>
      </c>
      <c r="X12" s="132"/>
      <c r="Y12" s="22"/>
      <c r="Z12" s="18"/>
      <c r="AA12" s="18"/>
      <c r="AB12" s="121"/>
      <c r="AC12" s="156">
        <v>109</v>
      </c>
      <c r="AD12" s="133" t="s">
        <v>457</v>
      </c>
      <c r="AF12" s="158">
        <v>109</v>
      </c>
      <c r="AG12" s="133" t="s">
        <v>470</v>
      </c>
      <c r="AI12" s="158">
        <v>1009</v>
      </c>
      <c r="AJ12" s="133" t="s">
        <v>498</v>
      </c>
      <c r="AK12" s="9"/>
      <c r="AL12" s="128">
        <v>9</v>
      </c>
      <c r="AM12" s="134"/>
      <c r="AO12" s="128">
        <v>9</v>
      </c>
      <c r="AP12" s="134"/>
      <c r="AQ12" s="22"/>
      <c r="AR12" s="128">
        <v>9</v>
      </c>
      <c r="AS12" s="134"/>
      <c r="AT12" s="22"/>
      <c r="AU12" s="128">
        <v>9</v>
      </c>
      <c r="AV12" s="141"/>
      <c r="AX12" s="22"/>
      <c r="AY12" s="8"/>
      <c r="AZ12" s="128">
        <v>9</v>
      </c>
      <c r="BA12" s="128" t="s">
        <v>73</v>
      </c>
      <c r="BB12" s="9"/>
      <c r="BC12" s="22"/>
      <c r="BD12" s="22"/>
      <c r="BE12" s="18">
        <v>109</v>
      </c>
      <c r="BF12" s="110" t="s">
        <v>300</v>
      </c>
      <c r="BG12" s="22"/>
      <c r="BH12" s="18">
        <v>19</v>
      </c>
      <c r="BI12" s="108" t="s">
        <v>288</v>
      </c>
      <c r="BM12" s="109"/>
      <c r="BN12" s="18"/>
      <c r="BO12" s="108"/>
      <c r="BP12" s="109"/>
      <c r="BQ12" s="109"/>
      <c r="BR12" s="109"/>
      <c r="BS12" s="109"/>
      <c r="BT12" s="109"/>
      <c r="BW12" s="18">
        <v>9</v>
      </c>
      <c r="BX12" s="71" t="s">
        <v>361</v>
      </c>
      <c r="BZ12" s="134">
        <v>109</v>
      </c>
      <c r="CA12" s="133" t="s">
        <v>371</v>
      </c>
      <c r="CC12" s="134">
        <v>9</v>
      </c>
      <c r="CD12" s="133"/>
      <c r="CF12" s="170">
        <v>1018</v>
      </c>
      <c r="CG12" s="133" t="s">
        <v>696</v>
      </c>
    </row>
    <row r="13" spans="1:89" ht="13.5" customHeight="1">
      <c r="F13" s="9"/>
      <c r="H13" s="71">
        <v>41</v>
      </c>
      <c r="I13" s="71" t="s">
        <v>261</v>
      </c>
      <c r="J13" s="9"/>
      <c r="K13" s="18">
        <v>10</v>
      </c>
      <c r="L13" s="18" t="s">
        <v>28</v>
      </c>
      <c r="M13" s="22"/>
      <c r="N13" s="22"/>
      <c r="O13" s="8"/>
      <c r="P13" s="9"/>
      <c r="Q13" s="22"/>
      <c r="R13" s="9"/>
      <c r="S13" s="9"/>
      <c r="T13" s="18"/>
      <c r="U13" s="18"/>
      <c r="V13" s="9"/>
      <c r="W13" s="128">
        <v>10</v>
      </c>
      <c r="X13" s="132"/>
      <c r="Y13" s="22"/>
      <c r="Z13" s="18"/>
      <c r="AA13" s="18"/>
      <c r="AB13" s="121"/>
      <c r="AC13" s="156">
        <v>110</v>
      </c>
      <c r="AD13" s="133" t="s">
        <v>458</v>
      </c>
      <c r="AF13" s="158">
        <v>110</v>
      </c>
      <c r="AG13" s="133" t="s">
        <v>471</v>
      </c>
      <c r="AI13" s="158">
        <v>1010</v>
      </c>
      <c r="AJ13" s="133" t="s">
        <v>499</v>
      </c>
      <c r="AK13" s="9"/>
      <c r="AL13" s="128">
        <v>10</v>
      </c>
      <c r="AM13" s="134"/>
      <c r="AO13" s="128">
        <v>10</v>
      </c>
      <c r="AP13" s="134"/>
      <c r="AQ13" s="22"/>
      <c r="AR13" s="128">
        <v>10</v>
      </c>
      <c r="AS13" s="134"/>
      <c r="AT13" s="22"/>
      <c r="AU13" s="128">
        <v>10</v>
      </c>
      <c r="AV13" s="141"/>
      <c r="AX13" s="22"/>
      <c r="AY13" s="8"/>
      <c r="AZ13" s="128">
        <v>10</v>
      </c>
      <c r="BA13" s="128" t="s">
        <v>74</v>
      </c>
      <c r="BB13" s="9"/>
      <c r="BC13" s="22"/>
      <c r="BD13" s="22"/>
      <c r="BE13" s="18">
        <v>110</v>
      </c>
      <c r="BF13" s="110" t="s">
        <v>301</v>
      </c>
      <c r="BG13" s="22"/>
      <c r="BH13" s="18">
        <v>20</v>
      </c>
      <c r="BI13" s="108" t="s">
        <v>289</v>
      </c>
      <c r="BM13" s="109"/>
      <c r="BN13" s="18"/>
      <c r="BO13" s="108"/>
      <c r="BP13" s="109"/>
      <c r="BQ13" s="109"/>
      <c r="BR13" s="109"/>
      <c r="BS13" s="109"/>
      <c r="BT13" s="109"/>
      <c r="BW13" s="18">
        <v>10</v>
      </c>
      <c r="BX13" s="71" t="s">
        <v>436</v>
      </c>
      <c r="BZ13" s="134">
        <v>110</v>
      </c>
      <c r="CA13" s="133" t="s">
        <v>373</v>
      </c>
      <c r="CC13" s="134">
        <v>10</v>
      </c>
      <c r="CD13" s="133"/>
      <c r="CF13" s="170">
        <v>1019</v>
      </c>
      <c r="CG13" s="133" t="s">
        <v>697</v>
      </c>
    </row>
    <row r="14" spans="1:89" ht="13.5" customHeight="1">
      <c r="F14" s="9"/>
      <c r="H14" s="71">
        <v>42</v>
      </c>
      <c r="I14" s="71" t="s">
        <v>262</v>
      </c>
      <c r="J14" s="9"/>
      <c r="K14" s="18">
        <v>11</v>
      </c>
      <c r="L14" s="18" t="s">
        <v>29</v>
      </c>
      <c r="M14" s="22"/>
      <c r="N14" s="22"/>
      <c r="O14" s="8"/>
      <c r="P14" s="9"/>
      <c r="Q14" s="22"/>
      <c r="R14" s="9"/>
      <c r="S14" s="9"/>
      <c r="T14" s="18"/>
      <c r="U14" s="18"/>
      <c r="V14" s="9"/>
      <c r="W14" s="128">
        <v>11</v>
      </c>
      <c r="X14" s="132"/>
      <c r="Y14" s="22"/>
      <c r="Z14" s="18"/>
      <c r="AA14" s="18"/>
      <c r="AB14" s="121"/>
      <c r="AC14" s="156">
        <v>111</v>
      </c>
      <c r="AD14" s="133" t="s">
        <v>459</v>
      </c>
      <c r="AF14" s="158">
        <v>111</v>
      </c>
      <c r="AG14" s="133" t="s">
        <v>472</v>
      </c>
      <c r="AI14" s="158">
        <v>1011</v>
      </c>
      <c r="AJ14" s="133" t="s">
        <v>500</v>
      </c>
      <c r="AK14" s="9"/>
      <c r="AL14" s="128">
        <v>11</v>
      </c>
      <c r="AM14" s="134"/>
      <c r="AO14" s="128">
        <v>11</v>
      </c>
      <c r="AP14" s="134"/>
      <c r="AQ14" s="22"/>
      <c r="AR14" s="128">
        <v>11</v>
      </c>
      <c r="AS14" s="134"/>
      <c r="AT14" s="22"/>
      <c r="AU14" s="128">
        <v>11</v>
      </c>
      <c r="AV14" s="141"/>
      <c r="AX14" s="22"/>
      <c r="AY14" s="8"/>
      <c r="AZ14" s="128">
        <v>11</v>
      </c>
      <c r="BA14" s="128" t="s">
        <v>75</v>
      </c>
      <c r="BB14" s="9"/>
      <c r="BC14" s="22"/>
      <c r="BD14" s="22"/>
      <c r="BE14" s="18">
        <v>111</v>
      </c>
      <c r="BF14" s="110" t="s">
        <v>302</v>
      </c>
      <c r="BG14" s="22"/>
      <c r="BH14" s="18">
        <v>21</v>
      </c>
      <c r="BI14" s="108" t="s">
        <v>290</v>
      </c>
      <c r="BM14" s="109"/>
      <c r="BN14" s="18"/>
      <c r="BO14" s="108"/>
      <c r="BP14" s="109"/>
      <c r="BQ14" s="109"/>
      <c r="BR14" s="109"/>
      <c r="BS14" s="109"/>
      <c r="BT14" s="109"/>
      <c r="BW14" s="18">
        <v>11</v>
      </c>
      <c r="BX14" s="71" t="s">
        <v>360</v>
      </c>
      <c r="BZ14" s="134">
        <v>111</v>
      </c>
      <c r="CA14" s="133" t="s">
        <v>374</v>
      </c>
      <c r="CC14" s="134">
        <v>11</v>
      </c>
      <c r="CD14" s="133"/>
      <c r="CF14" s="170">
        <v>1020</v>
      </c>
      <c r="CG14" s="133" t="s">
        <v>698</v>
      </c>
    </row>
    <row r="15" spans="1:89" ht="13.5" customHeight="1">
      <c r="F15" s="9"/>
      <c r="H15" s="71">
        <v>43</v>
      </c>
      <c r="I15" s="71" t="s">
        <v>263</v>
      </c>
      <c r="J15" s="9"/>
      <c r="K15" s="18">
        <v>12</v>
      </c>
      <c r="L15" s="18" t="s">
        <v>30</v>
      </c>
      <c r="M15" s="22"/>
      <c r="N15" s="22"/>
      <c r="O15" s="8"/>
      <c r="P15" s="9"/>
      <c r="Q15" s="22"/>
      <c r="R15" s="9"/>
      <c r="S15" s="9"/>
      <c r="T15" s="18"/>
      <c r="U15" s="18"/>
      <c r="V15" s="9"/>
      <c r="W15" s="128">
        <v>12</v>
      </c>
      <c r="X15" s="132"/>
      <c r="Y15" s="22"/>
      <c r="Z15" s="18"/>
      <c r="AA15" s="18"/>
      <c r="AB15" s="121"/>
      <c r="AC15" s="156">
        <v>112</v>
      </c>
      <c r="AD15" s="133" t="s">
        <v>460</v>
      </c>
      <c r="AF15" s="158">
        <v>112</v>
      </c>
      <c r="AG15" s="133" t="s">
        <v>473</v>
      </c>
      <c r="AI15" s="158">
        <v>1012</v>
      </c>
      <c r="AJ15" s="133" t="s">
        <v>501</v>
      </c>
      <c r="AK15" s="9"/>
      <c r="AL15" s="128">
        <v>12</v>
      </c>
      <c r="AM15" s="134"/>
      <c r="AO15" s="128">
        <v>12</v>
      </c>
      <c r="AP15" s="134"/>
      <c r="AQ15" s="22"/>
      <c r="AR15" s="128">
        <v>12</v>
      </c>
      <c r="AS15" s="134"/>
      <c r="AT15" s="22"/>
      <c r="AU15" s="128">
        <v>12</v>
      </c>
      <c r="AV15" s="141"/>
      <c r="AX15" s="22"/>
      <c r="AY15" s="8"/>
      <c r="AZ15" s="128">
        <v>12</v>
      </c>
      <c r="BA15" s="128" t="s">
        <v>76</v>
      </c>
      <c r="BB15" s="9"/>
      <c r="BC15" s="22"/>
      <c r="BD15" s="22"/>
      <c r="BE15" s="18">
        <v>112</v>
      </c>
      <c r="BF15" s="110" t="s">
        <v>303</v>
      </c>
      <c r="BG15" s="22"/>
      <c r="BH15" s="18">
        <v>22</v>
      </c>
      <c r="BI15" s="108" t="s">
        <v>291</v>
      </c>
      <c r="BM15" s="109"/>
      <c r="BN15" s="18"/>
      <c r="BO15" s="108"/>
      <c r="BP15" s="109"/>
      <c r="BQ15" s="109"/>
      <c r="BR15" s="109"/>
      <c r="BS15" s="109"/>
      <c r="BT15" s="109"/>
      <c r="BW15" s="18">
        <v>12</v>
      </c>
      <c r="BX15" s="71" t="s">
        <v>267</v>
      </c>
      <c r="BZ15" s="134">
        <v>112</v>
      </c>
      <c r="CA15" s="133" t="s">
        <v>375</v>
      </c>
      <c r="CC15" s="134">
        <v>12</v>
      </c>
      <c r="CD15" s="133"/>
      <c r="CF15" s="170">
        <v>1021</v>
      </c>
      <c r="CG15" s="133" t="s">
        <v>699</v>
      </c>
    </row>
    <row r="16" spans="1:89" ht="13.5" customHeight="1">
      <c r="F16" s="9"/>
      <c r="H16" s="71">
        <v>44</v>
      </c>
      <c r="I16" s="71" t="s">
        <v>264</v>
      </c>
      <c r="J16" s="9"/>
      <c r="K16" s="18">
        <v>13</v>
      </c>
      <c r="L16" s="18" t="s">
        <v>31</v>
      </c>
      <c r="M16" s="22"/>
      <c r="N16" s="22"/>
      <c r="O16" s="8"/>
      <c r="P16" s="9"/>
      <c r="Q16" s="22"/>
      <c r="R16" s="9"/>
      <c r="S16" s="9"/>
      <c r="T16" s="18"/>
      <c r="U16" s="18"/>
      <c r="V16" s="9"/>
      <c r="W16" s="128">
        <v>13</v>
      </c>
      <c r="X16" s="132"/>
      <c r="Y16" s="22"/>
      <c r="Z16" s="18"/>
      <c r="AA16" s="18"/>
      <c r="AB16" s="121"/>
      <c r="AC16" s="156">
        <v>113</v>
      </c>
      <c r="AD16" s="133" t="s">
        <v>461</v>
      </c>
      <c r="AF16" s="158">
        <v>113</v>
      </c>
      <c r="AG16" s="133" t="s">
        <v>474</v>
      </c>
      <c r="AI16" s="158">
        <v>1013</v>
      </c>
      <c r="AJ16" s="133" t="s">
        <v>502</v>
      </c>
      <c r="AK16" s="9"/>
      <c r="AL16" s="128">
        <v>13</v>
      </c>
      <c r="AM16" s="134"/>
      <c r="AO16" s="128">
        <v>13</v>
      </c>
      <c r="AP16" s="134"/>
      <c r="AQ16" s="22"/>
      <c r="AR16" s="128">
        <v>13</v>
      </c>
      <c r="AS16" s="134"/>
      <c r="AT16" s="22"/>
      <c r="AU16" s="128">
        <v>13</v>
      </c>
      <c r="AV16" s="141"/>
      <c r="AX16" s="22"/>
      <c r="AY16" s="8"/>
      <c r="AZ16" s="128">
        <v>13</v>
      </c>
      <c r="BA16" s="128" t="s">
        <v>77</v>
      </c>
      <c r="BB16" s="9"/>
      <c r="BC16" s="22"/>
      <c r="BD16" s="22"/>
      <c r="BE16" s="18">
        <v>113</v>
      </c>
      <c r="BF16" s="110" t="s">
        <v>304</v>
      </c>
      <c r="BG16" s="22"/>
      <c r="BH16" s="22"/>
      <c r="BI16" s="22"/>
      <c r="BW16" s="18"/>
      <c r="BX16" s="71"/>
      <c r="BZ16" s="134">
        <v>113</v>
      </c>
      <c r="CA16" s="133" t="s">
        <v>376</v>
      </c>
      <c r="CC16" s="134">
        <v>13</v>
      </c>
      <c r="CD16" s="133"/>
      <c r="CF16" s="170">
        <v>1022</v>
      </c>
      <c r="CG16" s="133" t="s">
        <v>700</v>
      </c>
    </row>
    <row r="17" spans="2:85" ht="13.5" customHeight="1">
      <c r="F17" s="9"/>
      <c r="H17" s="71">
        <v>61</v>
      </c>
      <c r="I17" s="71" t="s">
        <v>265</v>
      </c>
      <c r="J17" s="9"/>
      <c r="K17" s="18">
        <v>14</v>
      </c>
      <c r="L17" s="18" t="s">
        <v>32</v>
      </c>
      <c r="M17" s="22"/>
      <c r="N17" s="22"/>
      <c r="O17" s="8"/>
      <c r="P17" s="9"/>
      <c r="Q17" s="22"/>
      <c r="R17" s="9"/>
      <c r="S17" s="9"/>
      <c r="T17" s="9"/>
      <c r="V17" s="9"/>
      <c r="W17" s="128">
        <v>14</v>
      </c>
      <c r="X17" s="132"/>
      <c r="Y17" s="22"/>
      <c r="Z17" s="22"/>
      <c r="AA17" s="22"/>
      <c r="AB17" s="121"/>
      <c r="AC17" s="156">
        <v>114</v>
      </c>
      <c r="AD17" s="157" t="s">
        <v>462</v>
      </c>
      <c r="AF17" s="158">
        <v>114</v>
      </c>
      <c r="AG17" s="133" t="s">
        <v>475</v>
      </c>
      <c r="AI17" s="158">
        <v>1014</v>
      </c>
      <c r="AJ17" s="133" t="s">
        <v>503</v>
      </c>
      <c r="AK17" s="9"/>
      <c r="AL17" s="128">
        <v>14</v>
      </c>
      <c r="AM17" s="134"/>
      <c r="AO17" s="128">
        <v>14</v>
      </c>
      <c r="AP17" s="134"/>
      <c r="AQ17" s="22"/>
      <c r="AR17" s="128">
        <v>14</v>
      </c>
      <c r="AS17" s="134"/>
      <c r="AT17" s="22"/>
      <c r="AU17" s="128">
        <v>14</v>
      </c>
      <c r="AV17" s="141"/>
      <c r="AX17" s="22"/>
      <c r="AY17" s="8"/>
      <c r="AZ17" s="128">
        <v>14</v>
      </c>
      <c r="BA17" s="128" t="s">
        <v>78</v>
      </c>
      <c r="BB17" s="9"/>
      <c r="BC17" s="22"/>
      <c r="BD17" s="22"/>
      <c r="BE17" s="18">
        <v>114</v>
      </c>
      <c r="BF17" s="110" t="s">
        <v>305</v>
      </c>
      <c r="BG17" s="22"/>
      <c r="BH17" s="22"/>
      <c r="BI17" s="22"/>
      <c r="BW17" s="18"/>
      <c r="BX17" s="71"/>
      <c r="BZ17" s="134">
        <v>114</v>
      </c>
      <c r="CA17" s="133" t="s">
        <v>377</v>
      </c>
      <c r="CC17" s="134">
        <v>14</v>
      </c>
      <c r="CD17" s="133"/>
      <c r="CF17" s="170">
        <v>1023</v>
      </c>
      <c r="CG17" s="133" t="s">
        <v>701</v>
      </c>
    </row>
    <row r="18" spans="2:85" ht="13.5" customHeight="1">
      <c r="B18" s="7"/>
      <c r="C18" s="7"/>
      <c r="F18" s="9"/>
      <c r="H18" s="71">
        <v>71</v>
      </c>
      <c r="I18" s="71" t="s">
        <v>266</v>
      </c>
      <c r="J18" s="9"/>
      <c r="K18" s="18">
        <v>15</v>
      </c>
      <c r="L18" s="18" t="s">
        <v>33</v>
      </c>
      <c r="M18" s="22"/>
      <c r="N18" s="22"/>
      <c r="O18" s="8"/>
      <c r="P18" s="9"/>
      <c r="Q18" s="22"/>
      <c r="R18" s="9"/>
      <c r="S18" s="9"/>
      <c r="T18" s="9"/>
      <c r="V18" s="9"/>
      <c r="W18" s="129"/>
      <c r="X18" s="130"/>
      <c r="Y18" s="22"/>
      <c r="Z18" s="22"/>
      <c r="AA18" s="22"/>
      <c r="AB18" s="121"/>
      <c r="AC18" s="128"/>
      <c r="AD18" s="134"/>
      <c r="AF18" s="158">
        <v>115</v>
      </c>
      <c r="AG18" s="133" t="s">
        <v>455</v>
      </c>
      <c r="AI18" s="158">
        <v>1015</v>
      </c>
      <c r="AJ18" s="133" t="s">
        <v>504</v>
      </c>
      <c r="AK18" s="9"/>
      <c r="AL18" s="128">
        <v>15</v>
      </c>
      <c r="AM18" s="134"/>
      <c r="AO18" s="128">
        <v>15</v>
      </c>
      <c r="AP18" s="134"/>
      <c r="AQ18" s="22"/>
      <c r="AR18" s="128">
        <v>15</v>
      </c>
      <c r="AS18" s="134"/>
      <c r="AT18" s="22"/>
      <c r="AU18" s="128">
        <v>15</v>
      </c>
      <c r="AV18" s="141"/>
      <c r="AX18" s="22"/>
      <c r="AY18" s="8"/>
      <c r="AZ18" s="128">
        <v>15</v>
      </c>
      <c r="BA18" s="128" t="s">
        <v>79</v>
      </c>
      <c r="BB18" s="9"/>
      <c r="BC18" s="22"/>
      <c r="BD18" s="22"/>
      <c r="BE18" s="18">
        <v>115</v>
      </c>
      <c r="BF18" s="110" t="s">
        <v>306</v>
      </c>
      <c r="BG18" s="22"/>
      <c r="BH18" s="22"/>
      <c r="BI18" s="22"/>
      <c r="BW18" s="18"/>
      <c r="BX18" s="71"/>
      <c r="BZ18" s="134">
        <v>115</v>
      </c>
      <c r="CA18" s="133" t="s">
        <v>378</v>
      </c>
      <c r="CC18" s="134">
        <v>15</v>
      </c>
      <c r="CD18" s="133"/>
      <c r="CF18" s="170">
        <v>1024</v>
      </c>
      <c r="CG18" s="133" t="s">
        <v>702</v>
      </c>
    </row>
    <row r="19" spans="2:85" ht="13.5" customHeight="1">
      <c r="B19" s="7"/>
      <c r="C19" s="7"/>
      <c r="F19" s="9"/>
      <c r="H19" s="71">
        <v>81</v>
      </c>
      <c r="I19" s="71" t="s">
        <v>119</v>
      </c>
      <c r="J19" s="9"/>
      <c r="K19" s="18">
        <v>16</v>
      </c>
      <c r="L19" s="18" t="s">
        <v>34</v>
      </c>
      <c r="M19" s="22"/>
      <c r="N19" s="22"/>
      <c r="O19" s="8"/>
      <c r="P19" s="9"/>
      <c r="Q19" s="22"/>
      <c r="R19" s="9"/>
      <c r="S19" s="9"/>
      <c r="T19" s="9"/>
      <c r="V19" s="9"/>
      <c r="W19" s="129"/>
      <c r="X19" s="130"/>
      <c r="Y19" s="22"/>
      <c r="Z19" s="22"/>
      <c r="AA19" s="22"/>
      <c r="AB19" s="121"/>
      <c r="AC19" s="128"/>
      <c r="AD19" s="134"/>
      <c r="AF19" s="158">
        <v>116</v>
      </c>
      <c r="AG19" s="133" t="s">
        <v>476</v>
      </c>
      <c r="AI19" s="158">
        <v>1016</v>
      </c>
      <c r="AJ19" s="133" t="s">
        <v>505</v>
      </c>
      <c r="AK19" s="9"/>
      <c r="AL19" s="128">
        <v>16</v>
      </c>
      <c r="AM19" s="134"/>
      <c r="AO19" s="128">
        <v>16</v>
      </c>
      <c r="AP19" s="134"/>
      <c r="AQ19" s="22"/>
      <c r="AR19" s="128">
        <v>16</v>
      </c>
      <c r="AS19" s="134"/>
      <c r="AT19" s="22"/>
      <c r="AU19" s="128">
        <v>16</v>
      </c>
      <c r="AV19" s="141"/>
      <c r="AX19" s="22"/>
      <c r="AY19" s="8"/>
      <c r="AZ19" s="128">
        <v>16</v>
      </c>
      <c r="BA19" s="128" t="s">
        <v>80</v>
      </c>
      <c r="BB19" s="9"/>
      <c r="BC19" s="22"/>
      <c r="BD19" s="22"/>
      <c r="BE19" s="18">
        <v>116</v>
      </c>
      <c r="BF19" s="110" t="s">
        <v>307</v>
      </c>
      <c r="BG19" s="22"/>
      <c r="BH19" s="22"/>
      <c r="BI19" s="22"/>
      <c r="BW19" s="18"/>
      <c r="BX19" s="71"/>
      <c r="BZ19" s="134">
        <v>116</v>
      </c>
      <c r="CA19" s="133" t="s">
        <v>379</v>
      </c>
      <c r="CC19" s="134">
        <v>16</v>
      </c>
      <c r="CD19" s="133"/>
      <c r="CF19" s="170">
        <v>1025</v>
      </c>
      <c r="CG19" s="133" t="s">
        <v>703</v>
      </c>
    </row>
    <row r="20" spans="2:85" ht="13.5" customHeight="1">
      <c r="B20" s="7"/>
      <c r="C20" s="7"/>
      <c r="F20" s="9"/>
      <c r="H20" s="71">
        <v>82</v>
      </c>
      <c r="I20" s="71" t="s">
        <v>120</v>
      </c>
      <c r="J20" s="9"/>
      <c r="K20" s="18">
        <v>17</v>
      </c>
      <c r="L20" s="18" t="s">
        <v>35</v>
      </c>
      <c r="M20" s="22"/>
      <c r="N20" s="22"/>
      <c r="O20" s="8"/>
      <c r="P20" s="9"/>
      <c r="Q20" s="22"/>
      <c r="R20" s="9"/>
      <c r="S20" s="9"/>
      <c r="T20" s="9"/>
      <c r="V20" s="9"/>
      <c r="W20" s="129"/>
      <c r="X20" s="130"/>
      <c r="Y20" s="22"/>
      <c r="Z20" s="22"/>
      <c r="AA20" s="22"/>
      <c r="AB20" s="121"/>
      <c r="AC20" s="128"/>
      <c r="AD20" s="134"/>
      <c r="AF20" s="158">
        <v>117</v>
      </c>
      <c r="AG20" s="133" t="s">
        <v>477</v>
      </c>
      <c r="AI20" s="158">
        <v>1017</v>
      </c>
      <c r="AJ20" s="133" t="s">
        <v>506</v>
      </c>
      <c r="AK20" s="9"/>
      <c r="AL20" s="128">
        <v>17</v>
      </c>
      <c r="AM20" s="134"/>
      <c r="AO20" s="128">
        <v>17</v>
      </c>
      <c r="AP20" s="134"/>
      <c r="AQ20" s="22"/>
      <c r="AR20" s="128">
        <v>17</v>
      </c>
      <c r="AS20" s="134"/>
      <c r="AT20" s="22"/>
      <c r="AU20" s="128">
        <v>17</v>
      </c>
      <c r="AV20" s="141"/>
      <c r="AX20" s="22"/>
      <c r="AY20" s="8"/>
      <c r="AZ20" s="128">
        <v>17</v>
      </c>
      <c r="BA20" s="128" t="s">
        <v>81</v>
      </c>
      <c r="BB20" s="9"/>
      <c r="BC20" s="22"/>
      <c r="BD20" s="22"/>
      <c r="BE20" s="18">
        <v>117</v>
      </c>
      <c r="BF20" s="110" t="s">
        <v>308</v>
      </c>
      <c r="BG20" s="22"/>
      <c r="BH20" s="22"/>
      <c r="BI20" s="22"/>
      <c r="BW20" s="18"/>
      <c r="BX20" s="71"/>
      <c r="BZ20" s="134">
        <v>117</v>
      </c>
      <c r="CA20" s="133" t="s">
        <v>380</v>
      </c>
      <c r="CC20" s="134">
        <v>17</v>
      </c>
      <c r="CD20" s="133"/>
      <c r="CF20" s="170">
        <v>1026</v>
      </c>
      <c r="CG20" s="133" t="s">
        <v>704</v>
      </c>
    </row>
    <row r="21" spans="2:85" ht="13.5" customHeight="1">
      <c r="B21" s="7"/>
      <c r="C21" s="7"/>
      <c r="F21" s="9"/>
      <c r="H21" s="90" t="s">
        <v>437</v>
      </c>
      <c r="I21" s="71" t="s">
        <v>267</v>
      </c>
      <c r="J21" s="9"/>
      <c r="K21" s="18">
        <v>18</v>
      </c>
      <c r="L21" s="18" t="s">
        <v>36</v>
      </c>
      <c r="M21" s="22"/>
      <c r="N21" s="22"/>
      <c r="O21" s="8"/>
      <c r="P21" s="9"/>
      <c r="Q21" s="22"/>
      <c r="R21" s="9"/>
      <c r="S21" s="9"/>
      <c r="T21" s="9"/>
      <c r="V21" s="9"/>
      <c r="W21" s="129"/>
      <c r="X21" s="130"/>
      <c r="Y21" s="22"/>
      <c r="Z21" s="22"/>
      <c r="AA21" s="22"/>
      <c r="AB21" s="121"/>
      <c r="AC21" s="128"/>
      <c r="AD21" s="134"/>
      <c r="AF21" s="158">
        <v>118</v>
      </c>
      <c r="AG21" s="133" t="s">
        <v>478</v>
      </c>
      <c r="AI21" s="158">
        <v>1018</v>
      </c>
      <c r="AJ21" s="133" t="s">
        <v>507</v>
      </c>
      <c r="AK21" s="9"/>
      <c r="AL21" s="128">
        <v>18</v>
      </c>
      <c r="AM21" s="134"/>
      <c r="AO21" s="128">
        <v>18</v>
      </c>
      <c r="AP21" s="134"/>
      <c r="AQ21" s="22"/>
      <c r="AR21" s="128">
        <v>18</v>
      </c>
      <c r="AS21" s="134"/>
      <c r="AT21" s="22"/>
      <c r="AU21" s="128">
        <v>18</v>
      </c>
      <c r="AV21" s="141"/>
      <c r="AX21" s="22"/>
      <c r="AY21" s="8"/>
      <c r="AZ21" s="128">
        <v>18</v>
      </c>
      <c r="BA21" s="128" t="s">
        <v>83</v>
      </c>
      <c r="BB21" s="9"/>
      <c r="BC21" s="22"/>
      <c r="BD21" s="22"/>
      <c r="BE21" s="18">
        <v>118</v>
      </c>
      <c r="BF21" s="110" t="s">
        <v>309</v>
      </c>
      <c r="BG21" s="22"/>
      <c r="BH21" s="22"/>
      <c r="BI21" s="22"/>
      <c r="BW21" s="18"/>
      <c r="BX21" s="71"/>
      <c r="BZ21" s="134">
        <v>118</v>
      </c>
      <c r="CA21" s="133" t="s">
        <v>381</v>
      </c>
      <c r="CC21" s="134">
        <v>18</v>
      </c>
      <c r="CD21" s="133"/>
      <c r="CF21" s="170">
        <v>1027</v>
      </c>
      <c r="CG21" s="133" t="s">
        <v>705</v>
      </c>
    </row>
    <row r="22" spans="2:85" ht="13.5" customHeight="1">
      <c r="B22" s="7"/>
      <c r="C22" s="7"/>
      <c r="F22" s="9"/>
      <c r="H22" s="71"/>
      <c r="I22" s="71"/>
      <c r="J22" s="9"/>
      <c r="K22" s="18">
        <v>19</v>
      </c>
      <c r="L22" s="18" t="s">
        <v>37</v>
      </c>
      <c r="M22" s="22"/>
      <c r="N22" s="22"/>
      <c r="O22" s="8"/>
      <c r="P22" s="9"/>
      <c r="Q22" s="22"/>
      <c r="R22" s="9"/>
      <c r="S22" s="9"/>
      <c r="T22" s="9"/>
      <c r="V22" s="9"/>
      <c r="W22" s="129"/>
      <c r="X22" s="130"/>
      <c r="Y22" s="22"/>
      <c r="Z22" s="22"/>
      <c r="AA22" s="22"/>
      <c r="AB22" s="121"/>
      <c r="AC22" s="128"/>
      <c r="AD22" s="134"/>
      <c r="AF22" s="158">
        <v>119</v>
      </c>
      <c r="AG22" s="133" t="s">
        <v>479</v>
      </c>
      <c r="AI22" s="158">
        <v>1019</v>
      </c>
      <c r="AJ22" s="133" t="s">
        <v>508</v>
      </c>
      <c r="AK22" s="9"/>
      <c r="AL22" s="128">
        <v>19</v>
      </c>
      <c r="AM22" s="134"/>
      <c r="AO22" s="128">
        <v>19</v>
      </c>
      <c r="AP22" s="134"/>
      <c r="AQ22" s="22"/>
      <c r="AR22" s="128">
        <v>19</v>
      </c>
      <c r="AS22" s="134"/>
      <c r="AT22" s="22"/>
      <c r="AU22" s="128">
        <v>19</v>
      </c>
      <c r="AV22" s="141"/>
      <c r="AX22" s="22"/>
      <c r="AY22" s="8"/>
      <c r="AZ22" s="128">
        <v>19</v>
      </c>
      <c r="BA22" s="128" t="s">
        <v>82</v>
      </c>
      <c r="BB22" s="9"/>
      <c r="BC22" s="22"/>
      <c r="BD22" s="22"/>
      <c r="BE22" s="18">
        <v>119</v>
      </c>
      <c r="BF22" s="110" t="s">
        <v>310</v>
      </c>
      <c r="BG22" s="22"/>
      <c r="BH22" s="22"/>
      <c r="BI22" s="22"/>
      <c r="BW22" s="18"/>
      <c r="BX22" s="71"/>
      <c r="BZ22" s="134">
        <v>119</v>
      </c>
      <c r="CA22" s="133" t="s">
        <v>382</v>
      </c>
      <c r="CC22" s="134">
        <v>19</v>
      </c>
      <c r="CD22" s="133"/>
      <c r="CF22" s="170">
        <v>1028</v>
      </c>
      <c r="CG22" s="133" t="s">
        <v>706</v>
      </c>
    </row>
    <row r="23" spans="2:85" ht="13.5" customHeight="1">
      <c r="B23" s="7"/>
      <c r="C23" s="7"/>
      <c r="F23" s="9"/>
      <c r="H23" s="71"/>
      <c r="I23" s="71"/>
      <c r="J23" s="9"/>
      <c r="K23" s="18">
        <v>20</v>
      </c>
      <c r="L23" s="18" t="s">
        <v>38</v>
      </c>
      <c r="M23" s="22"/>
      <c r="N23" s="22"/>
      <c r="O23" s="8"/>
      <c r="P23" s="9"/>
      <c r="Q23" s="22"/>
      <c r="R23" s="9"/>
      <c r="S23" s="9"/>
      <c r="T23" s="9"/>
      <c r="V23" s="9"/>
      <c r="W23" s="129"/>
      <c r="X23" s="130"/>
      <c r="Y23" s="22"/>
      <c r="Z23" s="22"/>
      <c r="AA23" s="22"/>
      <c r="AB23" s="121"/>
      <c r="AC23" s="128"/>
      <c r="AD23" s="134"/>
      <c r="AF23" s="158">
        <v>120</v>
      </c>
      <c r="AG23" s="133" t="s">
        <v>457</v>
      </c>
      <c r="AI23" s="158">
        <v>1020</v>
      </c>
      <c r="AJ23" s="133" t="s">
        <v>509</v>
      </c>
      <c r="AK23" s="9"/>
      <c r="AL23" s="128">
        <v>20</v>
      </c>
      <c r="AM23" s="134"/>
      <c r="AO23" s="128">
        <v>20</v>
      </c>
      <c r="AP23" s="134"/>
      <c r="AQ23" s="22"/>
      <c r="AR23" s="128">
        <v>20</v>
      </c>
      <c r="AS23" s="134"/>
      <c r="AT23" s="22"/>
      <c r="AU23" s="128">
        <v>20</v>
      </c>
      <c r="AV23" s="141"/>
      <c r="AX23" s="22"/>
      <c r="AY23" s="8"/>
      <c r="AZ23" s="128">
        <v>20</v>
      </c>
      <c r="BA23" s="128" t="s">
        <v>84</v>
      </c>
      <c r="BB23" s="9"/>
      <c r="BC23" s="22"/>
      <c r="BD23" s="22"/>
      <c r="BE23" s="18">
        <v>120</v>
      </c>
      <c r="BF23" s="110" t="s">
        <v>311</v>
      </c>
      <c r="BG23" s="22"/>
      <c r="BH23" s="22"/>
      <c r="BI23" s="22"/>
      <c r="BW23" s="18"/>
      <c r="BX23" s="71"/>
      <c r="BZ23" s="134">
        <v>120</v>
      </c>
      <c r="CA23" s="133"/>
      <c r="CC23" s="134">
        <v>20</v>
      </c>
      <c r="CD23" s="133"/>
      <c r="CF23" s="170">
        <v>1029</v>
      </c>
      <c r="CG23" s="133" t="s">
        <v>707</v>
      </c>
    </row>
    <row r="24" spans="2:85" ht="13.5" customHeight="1">
      <c r="B24" s="7"/>
      <c r="C24" s="7"/>
      <c r="F24" s="9"/>
      <c r="H24" s="71"/>
      <c r="I24" s="71"/>
      <c r="J24" s="9"/>
      <c r="K24" s="18">
        <v>21</v>
      </c>
      <c r="L24" s="18" t="s">
        <v>39</v>
      </c>
      <c r="M24" s="22"/>
      <c r="N24" s="22"/>
      <c r="O24" s="8"/>
      <c r="P24" s="9"/>
      <c r="Q24" s="22"/>
      <c r="R24" s="9"/>
      <c r="S24" s="9"/>
      <c r="T24" s="9"/>
      <c r="V24" s="9"/>
      <c r="W24" s="129"/>
      <c r="X24" s="130"/>
      <c r="Y24" s="22"/>
      <c r="Z24" s="22"/>
      <c r="AA24" s="22"/>
      <c r="AB24" s="121"/>
      <c r="AC24" s="128"/>
      <c r="AD24" s="134"/>
      <c r="AF24" s="158">
        <v>121</v>
      </c>
      <c r="AG24" s="133" t="s">
        <v>480</v>
      </c>
      <c r="AI24" s="158">
        <v>1021</v>
      </c>
      <c r="AJ24" s="133" t="s">
        <v>510</v>
      </c>
      <c r="AK24" s="9"/>
      <c r="AL24" s="128">
        <v>21</v>
      </c>
      <c r="AM24" s="134"/>
      <c r="AO24" s="128">
        <v>21</v>
      </c>
      <c r="AP24" s="134"/>
      <c r="AQ24" s="22"/>
      <c r="AR24" s="128">
        <v>21</v>
      </c>
      <c r="AS24" s="134"/>
      <c r="AT24" s="22"/>
      <c r="AU24" s="128">
        <v>21</v>
      </c>
      <c r="AV24" s="141"/>
      <c r="AX24" s="22"/>
      <c r="AY24" s="8"/>
      <c r="AZ24" s="128">
        <v>21</v>
      </c>
      <c r="BA24" s="128" t="s">
        <v>87</v>
      </c>
      <c r="BB24" s="9"/>
      <c r="BC24" s="22"/>
      <c r="BD24" s="22"/>
      <c r="BE24" s="18">
        <v>121</v>
      </c>
      <c r="BF24" s="110" t="s">
        <v>312</v>
      </c>
      <c r="BG24" s="22"/>
      <c r="BH24" s="22"/>
      <c r="BI24" s="22"/>
      <c r="BW24" s="18"/>
      <c r="BX24" s="71"/>
      <c r="BZ24" s="134">
        <v>121</v>
      </c>
      <c r="CA24" s="133"/>
      <c r="CC24" s="134">
        <v>21</v>
      </c>
      <c r="CD24" s="133"/>
      <c r="CF24" s="170">
        <v>1030</v>
      </c>
      <c r="CG24" s="133" t="s">
        <v>708</v>
      </c>
    </row>
    <row r="25" spans="2:85" ht="13.5" customHeight="1">
      <c r="B25" s="7"/>
      <c r="C25" s="7"/>
      <c r="F25" s="9"/>
      <c r="H25" s="71"/>
      <c r="I25" s="71"/>
      <c r="J25" s="9"/>
      <c r="K25" s="18">
        <v>22</v>
      </c>
      <c r="L25" s="18"/>
      <c r="M25" s="22"/>
      <c r="N25" s="22"/>
      <c r="O25" s="8"/>
      <c r="P25" s="9"/>
      <c r="Q25" s="22"/>
      <c r="R25" s="9"/>
      <c r="S25" s="9"/>
      <c r="T25" s="9"/>
      <c r="V25" s="9"/>
      <c r="W25" s="129"/>
      <c r="X25" s="130"/>
      <c r="Y25" s="22"/>
      <c r="Z25" s="22"/>
      <c r="AA25" s="22"/>
      <c r="AB25" s="121"/>
      <c r="AC25" s="128"/>
      <c r="AD25" s="134"/>
      <c r="AF25" s="158">
        <v>122</v>
      </c>
      <c r="AG25" s="133" t="s">
        <v>481</v>
      </c>
      <c r="AI25" s="158">
        <v>1022</v>
      </c>
      <c r="AJ25" s="133" t="s">
        <v>511</v>
      </c>
      <c r="AK25" s="9"/>
      <c r="AL25" s="128">
        <v>22</v>
      </c>
      <c r="AM25" s="134"/>
      <c r="AO25" s="128">
        <v>22</v>
      </c>
      <c r="AP25" s="134"/>
      <c r="AQ25" s="22"/>
      <c r="AR25" s="128">
        <v>22</v>
      </c>
      <c r="AS25" s="134"/>
      <c r="AT25" s="22"/>
      <c r="AU25" s="128">
        <v>22</v>
      </c>
      <c r="AV25" s="141"/>
      <c r="AX25" s="22"/>
      <c r="AY25" s="8"/>
      <c r="AZ25" s="128">
        <v>22</v>
      </c>
      <c r="BA25" s="128" t="s">
        <v>85</v>
      </c>
      <c r="BB25" s="9"/>
      <c r="BC25" s="22"/>
      <c r="BD25" s="22"/>
      <c r="BE25" s="18">
        <v>122</v>
      </c>
      <c r="BF25" s="110" t="s">
        <v>313</v>
      </c>
      <c r="BG25" s="22"/>
      <c r="BH25" s="22"/>
      <c r="BI25" s="22"/>
      <c r="BW25" s="18"/>
      <c r="BX25" s="71"/>
      <c r="BZ25" s="134"/>
      <c r="CA25" s="133"/>
      <c r="CC25" s="134">
        <v>22</v>
      </c>
      <c r="CD25" s="133"/>
      <c r="CF25" s="170">
        <v>1031</v>
      </c>
      <c r="CG25" s="133" t="s">
        <v>709</v>
      </c>
    </row>
    <row r="26" spans="2:85" ht="13.5" customHeight="1">
      <c r="B26" s="7"/>
      <c r="C26" s="7"/>
      <c r="F26" s="9"/>
      <c r="H26" s="71"/>
      <c r="I26" s="71"/>
      <c r="J26" s="9"/>
      <c r="K26" s="18"/>
      <c r="L26" s="18"/>
      <c r="M26" s="8"/>
      <c r="N26" s="8"/>
      <c r="O26" s="8"/>
      <c r="P26" s="9"/>
      <c r="Q26" s="22"/>
      <c r="R26" s="9"/>
      <c r="S26" s="9"/>
      <c r="T26" s="9"/>
      <c r="V26" s="9"/>
      <c r="W26" s="129"/>
      <c r="X26" s="130"/>
      <c r="Y26" s="22"/>
      <c r="Z26" s="22"/>
      <c r="AA26" s="22"/>
      <c r="AB26" s="121"/>
      <c r="AC26" s="128"/>
      <c r="AD26" s="134"/>
      <c r="AF26" s="158">
        <v>123</v>
      </c>
      <c r="AG26" s="133" t="s">
        <v>482</v>
      </c>
      <c r="AI26" s="158">
        <v>1023</v>
      </c>
      <c r="AJ26" s="133" t="s">
        <v>512</v>
      </c>
      <c r="AK26" s="9"/>
      <c r="AL26" s="128">
        <v>23</v>
      </c>
      <c r="AM26" s="134"/>
      <c r="AO26" s="128">
        <v>23</v>
      </c>
      <c r="AP26" s="134"/>
      <c r="AQ26" s="22"/>
      <c r="AR26" s="128">
        <v>23</v>
      </c>
      <c r="AS26" s="134"/>
      <c r="AT26" s="22"/>
      <c r="AU26" s="128">
        <v>23</v>
      </c>
      <c r="AV26" s="141"/>
      <c r="AX26" s="22"/>
      <c r="AY26" s="8"/>
      <c r="AZ26" s="128">
        <v>23</v>
      </c>
      <c r="BA26" s="128" t="s">
        <v>86</v>
      </c>
      <c r="BB26" s="9"/>
      <c r="BC26" s="72"/>
      <c r="BD26" s="22"/>
      <c r="BE26" s="18">
        <v>123</v>
      </c>
      <c r="BF26" s="110" t="s">
        <v>314</v>
      </c>
      <c r="BG26" s="22"/>
      <c r="BH26" s="22"/>
      <c r="BI26" s="22"/>
      <c r="BZ26" s="134"/>
      <c r="CA26" s="133"/>
      <c r="CC26" s="134">
        <v>23</v>
      </c>
      <c r="CD26" s="133"/>
      <c r="CF26" s="170">
        <v>1032</v>
      </c>
      <c r="CG26" s="133" t="s">
        <v>710</v>
      </c>
    </row>
    <row r="27" spans="2:85" ht="13.5" customHeight="1">
      <c r="B27" s="7"/>
      <c r="C27" s="7"/>
      <c r="F27" s="9"/>
      <c r="H27" s="71"/>
      <c r="I27" s="71"/>
      <c r="J27" s="9"/>
      <c r="K27" s="18"/>
      <c r="L27" s="18"/>
      <c r="M27" s="8"/>
      <c r="N27" s="8"/>
      <c r="O27" s="8"/>
      <c r="P27" s="9"/>
      <c r="Q27" s="22"/>
      <c r="R27" s="9"/>
      <c r="S27" s="9"/>
      <c r="T27" s="9"/>
      <c r="V27" s="9"/>
      <c r="W27" s="129"/>
      <c r="X27" s="130"/>
      <c r="Y27" s="22"/>
      <c r="Z27" s="22"/>
      <c r="AA27" s="22"/>
      <c r="AB27" s="121"/>
      <c r="AC27" s="128"/>
      <c r="AD27" s="134"/>
      <c r="AF27" s="158">
        <v>124</v>
      </c>
      <c r="AG27" s="133" t="s">
        <v>483</v>
      </c>
      <c r="AI27" s="158">
        <v>1024</v>
      </c>
      <c r="AJ27" s="133" t="s">
        <v>513</v>
      </c>
      <c r="AK27" s="9"/>
      <c r="AL27" s="128">
        <v>24</v>
      </c>
      <c r="AM27" s="134"/>
      <c r="AO27" s="128">
        <v>24</v>
      </c>
      <c r="AP27" s="134"/>
      <c r="AQ27" s="22"/>
      <c r="AR27" s="128">
        <v>24</v>
      </c>
      <c r="AS27" s="134"/>
      <c r="AT27" s="22"/>
      <c r="AU27" s="128">
        <v>24</v>
      </c>
      <c r="AV27" s="141"/>
      <c r="AX27" s="22"/>
      <c r="AY27" s="8"/>
      <c r="AZ27" s="130"/>
      <c r="BA27" s="129"/>
      <c r="BB27" s="9"/>
      <c r="BC27" s="72"/>
      <c r="BD27" s="22"/>
      <c r="BE27" s="18">
        <v>124</v>
      </c>
      <c r="BF27" s="110" t="s">
        <v>315</v>
      </c>
      <c r="BG27" s="22"/>
      <c r="BH27" s="22"/>
      <c r="BI27" s="22"/>
      <c r="BZ27" s="134"/>
      <c r="CA27" s="133"/>
      <c r="CC27" s="134">
        <v>24</v>
      </c>
      <c r="CD27" s="133"/>
      <c r="CF27" s="170">
        <v>1033</v>
      </c>
      <c r="CG27" s="133" t="s">
        <v>711</v>
      </c>
    </row>
    <row r="28" spans="2:85" ht="13.5" customHeight="1">
      <c r="B28" s="7"/>
      <c r="C28" s="7"/>
      <c r="F28" s="9"/>
      <c r="H28" s="71"/>
      <c r="I28" s="71"/>
      <c r="J28" s="9"/>
      <c r="K28" s="18"/>
      <c r="L28" s="18"/>
      <c r="M28" s="8"/>
      <c r="N28" s="8"/>
      <c r="O28" s="8"/>
      <c r="P28" s="9"/>
      <c r="Q28" s="22"/>
      <c r="R28" s="9"/>
      <c r="S28" s="9"/>
      <c r="T28" s="9"/>
      <c r="V28" s="9"/>
      <c r="W28" s="129"/>
      <c r="X28" s="130"/>
      <c r="Y28" s="22"/>
      <c r="Z28" s="22"/>
      <c r="AA28" s="22"/>
      <c r="AB28" s="121"/>
      <c r="AC28" s="128"/>
      <c r="AD28" s="134"/>
      <c r="AF28" s="158">
        <v>125</v>
      </c>
      <c r="AG28" s="133" t="s">
        <v>484</v>
      </c>
      <c r="AI28" s="158">
        <v>1025</v>
      </c>
      <c r="AJ28" s="133" t="s">
        <v>514</v>
      </c>
      <c r="AK28" s="9"/>
      <c r="AL28" s="128">
        <v>25</v>
      </c>
      <c r="AM28" s="134"/>
      <c r="AO28" s="128">
        <v>25</v>
      </c>
      <c r="AP28" s="134"/>
      <c r="AQ28" s="22"/>
      <c r="AR28" s="128">
        <v>25</v>
      </c>
      <c r="AS28" s="134"/>
      <c r="AT28" s="22"/>
      <c r="AU28" s="128">
        <v>25</v>
      </c>
      <c r="AV28" s="141"/>
      <c r="AX28" s="22"/>
      <c r="AY28" s="8"/>
      <c r="AZ28" s="130"/>
      <c r="BA28" s="129"/>
      <c r="BB28" s="9"/>
      <c r="BC28" s="72"/>
      <c r="BD28" s="22"/>
      <c r="BE28" s="18">
        <v>125</v>
      </c>
      <c r="BF28" s="110" t="s">
        <v>316</v>
      </c>
      <c r="BG28" s="22"/>
      <c r="BH28" s="22"/>
      <c r="BI28" s="22"/>
      <c r="BZ28" s="134"/>
      <c r="CA28" s="133"/>
      <c r="CC28" s="134">
        <v>25</v>
      </c>
      <c r="CD28" s="133"/>
      <c r="CF28" s="170">
        <v>1034</v>
      </c>
      <c r="CG28" s="133" t="s">
        <v>712</v>
      </c>
    </row>
    <row r="29" spans="2:85" ht="13.5" customHeight="1">
      <c r="B29" s="7"/>
      <c r="C29" s="7"/>
      <c r="F29" s="9"/>
      <c r="H29" s="71"/>
      <c r="I29" s="71"/>
      <c r="J29" s="9"/>
      <c r="K29" s="18"/>
      <c r="L29" s="18"/>
      <c r="M29" s="8"/>
      <c r="N29" s="8"/>
      <c r="O29" s="8"/>
      <c r="P29" s="9"/>
      <c r="Q29" s="22"/>
      <c r="R29" s="9"/>
      <c r="S29" s="9"/>
      <c r="T29" s="9"/>
      <c r="V29" s="9"/>
      <c r="W29" s="129"/>
      <c r="X29" s="130"/>
      <c r="Y29" s="22"/>
      <c r="Z29" s="22"/>
      <c r="AA29" s="22"/>
      <c r="AB29" s="121"/>
      <c r="AC29" s="128"/>
      <c r="AD29" s="134"/>
      <c r="AF29" s="158">
        <v>126</v>
      </c>
      <c r="AG29" s="133" t="s">
        <v>485</v>
      </c>
      <c r="AI29" s="158">
        <v>1026</v>
      </c>
      <c r="AJ29" s="133" t="s">
        <v>515</v>
      </c>
      <c r="AK29" s="9"/>
      <c r="AL29" s="128">
        <v>26</v>
      </c>
      <c r="AM29" s="134"/>
      <c r="AO29" s="128">
        <v>26</v>
      </c>
      <c r="AP29" s="134"/>
      <c r="AQ29" s="22"/>
      <c r="AR29" s="128">
        <v>26</v>
      </c>
      <c r="AS29" s="134"/>
      <c r="AT29" s="22"/>
      <c r="AU29" s="128">
        <v>26</v>
      </c>
      <c r="AV29" s="141"/>
      <c r="AX29" s="22"/>
      <c r="AY29" s="8"/>
      <c r="AZ29" s="130"/>
      <c r="BA29" s="129"/>
      <c r="BB29" s="9"/>
      <c r="BC29" s="72"/>
      <c r="BD29" s="22"/>
      <c r="BE29" s="18">
        <v>126</v>
      </c>
      <c r="BF29" s="110" t="s">
        <v>317</v>
      </c>
      <c r="BG29" s="22"/>
      <c r="BH29" s="22"/>
      <c r="BI29" s="22"/>
      <c r="BZ29" s="134"/>
      <c r="CA29" s="133"/>
      <c r="CC29" s="134">
        <v>26</v>
      </c>
      <c r="CD29" s="133"/>
      <c r="CF29" s="170">
        <v>1035</v>
      </c>
      <c r="CG29" s="133" t="s">
        <v>713</v>
      </c>
    </row>
    <row r="30" spans="2:85" ht="13.5" customHeight="1">
      <c r="B30" s="7"/>
      <c r="C30" s="7"/>
      <c r="F30" s="9"/>
      <c r="H30" s="90"/>
      <c r="I30" s="71"/>
      <c r="J30" s="9"/>
      <c r="K30" s="18"/>
      <c r="L30" s="18"/>
      <c r="M30" s="8"/>
      <c r="N30" s="8"/>
      <c r="O30" s="8"/>
      <c r="P30" s="9"/>
      <c r="Q30" s="22"/>
      <c r="R30" s="9"/>
      <c r="S30" s="9"/>
      <c r="T30" s="9"/>
      <c r="V30" s="9"/>
      <c r="W30" s="129"/>
      <c r="X30" s="130"/>
      <c r="Y30" s="22"/>
      <c r="Z30" s="22"/>
      <c r="AA30" s="22"/>
      <c r="AB30" s="121"/>
      <c r="AC30" s="128"/>
      <c r="AD30" s="134"/>
      <c r="AF30" s="158">
        <v>127</v>
      </c>
      <c r="AG30" s="133" t="s">
        <v>486</v>
      </c>
      <c r="AI30" s="158">
        <v>1027</v>
      </c>
      <c r="AJ30" s="133" t="s">
        <v>516</v>
      </c>
      <c r="AK30" s="9"/>
      <c r="AL30" s="128">
        <v>27</v>
      </c>
      <c r="AM30" s="134"/>
      <c r="AO30" s="128">
        <v>27</v>
      </c>
      <c r="AP30" s="134"/>
      <c r="AQ30" s="22"/>
      <c r="AR30" s="128">
        <v>27</v>
      </c>
      <c r="AS30" s="134"/>
      <c r="AT30" s="22"/>
      <c r="AU30" s="128">
        <v>27</v>
      </c>
      <c r="AV30" s="141"/>
      <c r="AX30" s="22"/>
      <c r="AY30" s="8"/>
      <c r="AZ30" s="130"/>
      <c r="BA30" s="129"/>
      <c r="BB30" s="9"/>
      <c r="BC30" s="72"/>
      <c r="BD30" s="22"/>
      <c r="BE30" s="18">
        <v>127</v>
      </c>
      <c r="BF30" s="110" t="s">
        <v>318</v>
      </c>
      <c r="BG30" s="22"/>
      <c r="BH30" s="22"/>
      <c r="BI30" s="22"/>
      <c r="BZ30" s="134"/>
      <c r="CA30" s="133"/>
      <c r="CC30" s="134">
        <v>27</v>
      </c>
      <c r="CD30" s="133"/>
      <c r="CF30" s="170">
        <v>1036</v>
      </c>
      <c r="CG30" s="133" t="s">
        <v>714</v>
      </c>
    </row>
    <row r="31" spans="2:85" ht="13.5" customHeight="1">
      <c r="B31" s="7"/>
      <c r="C31" s="7"/>
      <c r="F31" s="9"/>
      <c r="H31" s="90"/>
      <c r="I31" s="71"/>
      <c r="J31" s="9"/>
      <c r="K31" s="18"/>
      <c r="L31" s="18"/>
      <c r="M31" s="8"/>
      <c r="N31" s="8"/>
      <c r="O31" s="8"/>
      <c r="P31" s="9"/>
      <c r="Q31" s="22"/>
      <c r="R31" s="9"/>
      <c r="S31" s="9"/>
      <c r="T31" s="9"/>
      <c r="V31" s="9"/>
      <c r="W31" s="129"/>
      <c r="X31" s="130"/>
      <c r="Y31" s="22"/>
      <c r="Z31" s="22"/>
      <c r="AA31" s="22"/>
      <c r="AB31" s="121"/>
      <c r="AC31" s="128"/>
      <c r="AD31" s="134"/>
      <c r="AF31" s="158">
        <v>128</v>
      </c>
      <c r="AG31" s="133" t="s">
        <v>487</v>
      </c>
      <c r="AI31" s="158">
        <v>1028</v>
      </c>
      <c r="AJ31" s="133" t="s">
        <v>465</v>
      </c>
      <c r="AK31" s="9"/>
      <c r="AL31" s="128">
        <v>28</v>
      </c>
      <c r="AM31" s="134"/>
      <c r="AO31" s="128">
        <v>28</v>
      </c>
      <c r="AP31" s="134"/>
      <c r="AQ31" s="22"/>
      <c r="AR31" s="128">
        <v>28</v>
      </c>
      <c r="AS31" s="134"/>
      <c r="AT31" s="22"/>
      <c r="AU31" s="128">
        <v>28</v>
      </c>
      <c r="AV31" s="141"/>
      <c r="AX31" s="22"/>
      <c r="AY31" s="8"/>
      <c r="AZ31" s="130"/>
      <c r="BA31" s="129"/>
      <c r="BB31" s="9"/>
      <c r="BC31" s="72"/>
      <c r="BD31" s="22"/>
      <c r="BE31" s="18">
        <v>128</v>
      </c>
      <c r="BF31" s="110" t="s">
        <v>319</v>
      </c>
      <c r="BG31" s="22"/>
      <c r="BH31" s="22"/>
      <c r="BI31" s="22"/>
      <c r="BZ31" s="134"/>
      <c r="CA31" s="133"/>
      <c r="CC31" s="134">
        <v>28</v>
      </c>
      <c r="CD31" s="133"/>
      <c r="CF31" s="170">
        <v>1037</v>
      </c>
      <c r="CG31" s="133" t="s">
        <v>715</v>
      </c>
    </row>
    <row r="32" spans="2:85" ht="13.5" customHeight="1">
      <c r="B32" s="7"/>
      <c r="C32" s="7"/>
      <c r="F32" s="9"/>
      <c r="I32" s="9"/>
      <c r="J32" s="9"/>
      <c r="K32" s="9"/>
      <c r="L32" s="8"/>
      <c r="M32" s="8"/>
      <c r="N32" s="8"/>
      <c r="O32" s="8"/>
      <c r="P32" s="9"/>
      <c r="Q32" s="22"/>
      <c r="R32" s="9"/>
      <c r="S32" s="9"/>
      <c r="T32" s="9"/>
      <c r="V32" s="9"/>
      <c r="W32" s="129"/>
      <c r="X32" s="130"/>
      <c r="Y32" s="22"/>
      <c r="Z32" s="22"/>
      <c r="AA32" s="22"/>
      <c r="AB32" s="121"/>
      <c r="AC32" s="128"/>
      <c r="AD32" s="134"/>
      <c r="AF32" s="158">
        <v>129</v>
      </c>
      <c r="AG32" s="133" t="s">
        <v>488</v>
      </c>
      <c r="AI32" s="158">
        <v>1029</v>
      </c>
      <c r="AJ32" s="133" t="s">
        <v>517</v>
      </c>
      <c r="AK32" s="9"/>
      <c r="AL32" s="128">
        <v>29</v>
      </c>
      <c r="AM32" s="134"/>
      <c r="AO32" s="128">
        <v>29</v>
      </c>
      <c r="AP32" s="134"/>
      <c r="AQ32" s="22"/>
      <c r="AR32" s="128">
        <v>29</v>
      </c>
      <c r="AS32" s="134"/>
      <c r="AT32" s="22"/>
      <c r="AU32" s="128">
        <v>29</v>
      </c>
      <c r="AV32" s="141"/>
      <c r="AX32" s="22"/>
      <c r="AY32" s="8"/>
      <c r="AZ32" s="130"/>
      <c r="BA32" s="129"/>
      <c r="BB32" s="9"/>
      <c r="BC32" s="72"/>
      <c r="BD32" s="22"/>
      <c r="BE32" s="18">
        <v>129</v>
      </c>
      <c r="BF32" s="110" t="s">
        <v>320</v>
      </c>
      <c r="BG32" s="22"/>
      <c r="BH32" s="22"/>
      <c r="BI32" s="22"/>
      <c r="BZ32" s="134"/>
      <c r="CA32" s="133"/>
      <c r="CC32" s="134">
        <v>29</v>
      </c>
      <c r="CD32" s="133"/>
      <c r="CF32" s="170">
        <v>1038</v>
      </c>
      <c r="CG32" s="133" t="s">
        <v>716</v>
      </c>
    </row>
    <row r="33" spans="2:85" ht="13.5" customHeight="1">
      <c r="B33" s="7"/>
      <c r="C33" s="7"/>
      <c r="F33" s="9"/>
      <c r="I33" s="9"/>
      <c r="J33" s="9"/>
      <c r="K33" s="9"/>
      <c r="L33" s="8"/>
      <c r="M33" s="8"/>
      <c r="N33" s="8"/>
      <c r="O33" s="8"/>
      <c r="P33" s="9"/>
      <c r="Q33" s="22"/>
      <c r="R33" s="9"/>
      <c r="S33" s="9"/>
      <c r="T33" s="9"/>
      <c r="V33" s="9"/>
      <c r="W33" s="129"/>
      <c r="X33" s="130"/>
      <c r="Y33" s="22"/>
      <c r="Z33" s="22"/>
      <c r="AA33" s="22"/>
      <c r="AB33" s="121"/>
      <c r="AC33" s="128"/>
      <c r="AD33" s="134"/>
      <c r="AF33" s="158">
        <v>130</v>
      </c>
      <c r="AG33" s="133" t="s">
        <v>489</v>
      </c>
      <c r="AI33" s="158">
        <v>1030</v>
      </c>
      <c r="AJ33" s="133" t="s">
        <v>518</v>
      </c>
      <c r="AK33" s="9"/>
      <c r="AL33" s="128">
        <v>30</v>
      </c>
      <c r="AM33" s="134"/>
      <c r="AO33" s="128">
        <v>30</v>
      </c>
      <c r="AP33" s="134"/>
      <c r="AQ33" s="22"/>
      <c r="AR33" s="128">
        <v>30</v>
      </c>
      <c r="AS33" s="134"/>
      <c r="AT33" s="22"/>
      <c r="AU33" s="128">
        <v>30</v>
      </c>
      <c r="AV33" s="141"/>
      <c r="AX33" s="22"/>
      <c r="AY33" s="8"/>
      <c r="AZ33" s="130"/>
      <c r="BA33" s="129"/>
      <c r="BB33" s="9"/>
      <c r="BC33" s="72"/>
      <c r="BD33" s="22"/>
      <c r="BE33" s="18">
        <v>130</v>
      </c>
      <c r="BF33" s="110" t="s">
        <v>321</v>
      </c>
      <c r="BG33" s="22"/>
      <c r="BH33" s="22"/>
      <c r="BI33" s="22"/>
      <c r="BZ33" s="134"/>
      <c r="CA33" s="133"/>
      <c r="CC33" s="134">
        <v>30</v>
      </c>
      <c r="CD33" s="133"/>
      <c r="CF33" s="170">
        <v>1039</v>
      </c>
      <c r="CG33" s="133" t="s">
        <v>717</v>
      </c>
    </row>
    <row r="34" spans="2:85" ht="13.5" customHeight="1">
      <c r="B34" s="7"/>
      <c r="C34" s="7"/>
      <c r="F34" s="9"/>
      <c r="I34" s="9"/>
      <c r="J34" s="9"/>
      <c r="K34" s="9"/>
      <c r="L34" s="8"/>
      <c r="M34" s="8"/>
      <c r="N34" s="8"/>
      <c r="O34" s="8"/>
      <c r="P34" s="9"/>
      <c r="Q34" s="22"/>
      <c r="R34" s="9"/>
      <c r="S34" s="9"/>
      <c r="T34" s="9"/>
      <c r="V34" s="9"/>
      <c r="W34" s="129"/>
      <c r="X34" s="130"/>
      <c r="Y34" s="22"/>
      <c r="Z34" s="22"/>
      <c r="AA34" s="22"/>
      <c r="AB34" s="121"/>
      <c r="AC34" s="128"/>
      <c r="AD34" s="134"/>
      <c r="AF34" s="158">
        <v>131</v>
      </c>
      <c r="AG34" s="133" t="s">
        <v>460</v>
      </c>
      <c r="AI34" s="158">
        <v>1031</v>
      </c>
      <c r="AJ34" s="133" t="s">
        <v>519</v>
      </c>
      <c r="AK34" s="9"/>
      <c r="AL34" s="128">
        <v>31</v>
      </c>
      <c r="AM34" s="134"/>
      <c r="AO34" s="128">
        <v>31</v>
      </c>
      <c r="AP34" s="134"/>
      <c r="AQ34" s="22"/>
      <c r="AR34" s="128">
        <v>31</v>
      </c>
      <c r="AS34" s="134"/>
      <c r="AT34" s="22"/>
      <c r="AU34" s="128">
        <v>31</v>
      </c>
      <c r="AV34" s="141"/>
      <c r="AX34" s="22"/>
      <c r="AY34" s="8"/>
      <c r="AZ34" s="130"/>
      <c r="BA34" s="129"/>
      <c r="BB34" s="9"/>
      <c r="BC34" s="72"/>
      <c r="BD34" s="22"/>
      <c r="BE34" s="18">
        <v>131</v>
      </c>
      <c r="BF34" s="110" t="s">
        <v>322</v>
      </c>
      <c r="BG34" s="22"/>
      <c r="BH34" s="22"/>
      <c r="BI34" s="22"/>
      <c r="BZ34" s="134"/>
      <c r="CA34" s="133"/>
      <c r="CC34" s="134">
        <v>31</v>
      </c>
      <c r="CD34" s="133"/>
      <c r="CF34" s="170">
        <v>1040</v>
      </c>
      <c r="CG34" s="133" t="s">
        <v>718</v>
      </c>
    </row>
    <row r="35" spans="2:85" ht="13.5" customHeight="1">
      <c r="B35" s="7"/>
      <c r="C35" s="7"/>
      <c r="F35" s="9"/>
      <c r="I35" s="9"/>
      <c r="J35" s="9"/>
      <c r="K35" s="9"/>
      <c r="L35" s="8"/>
      <c r="M35" s="8"/>
      <c r="N35" s="8"/>
      <c r="O35" s="8"/>
      <c r="P35" s="9"/>
      <c r="Q35" s="22"/>
      <c r="R35" s="9"/>
      <c r="S35" s="9"/>
      <c r="T35" s="9"/>
      <c r="V35" s="9"/>
      <c r="W35" s="129"/>
      <c r="X35" s="130"/>
      <c r="Y35" s="22"/>
      <c r="Z35" s="22"/>
      <c r="AA35" s="22"/>
      <c r="AB35" s="121"/>
      <c r="AC35" s="128"/>
      <c r="AD35" s="134"/>
      <c r="AF35" s="158">
        <v>132</v>
      </c>
      <c r="AG35" s="133" t="s">
        <v>490</v>
      </c>
      <c r="AI35" s="158">
        <v>1032</v>
      </c>
      <c r="AJ35" s="133" t="s">
        <v>520</v>
      </c>
      <c r="AK35" s="9"/>
      <c r="AL35" s="128">
        <v>32</v>
      </c>
      <c r="AM35" s="134"/>
      <c r="AO35" s="128">
        <v>32</v>
      </c>
      <c r="AP35" s="134"/>
      <c r="AQ35" s="22"/>
      <c r="AR35" s="128">
        <v>32</v>
      </c>
      <c r="AS35" s="134"/>
      <c r="AT35" s="22"/>
      <c r="AU35" s="128">
        <v>32</v>
      </c>
      <c r="AV35" s="141"/>
      <c r="AX35" s="22"/>
      <c r="AY35" s="8"/>
      <c r="AZ35" s="130"/>
      <c r="BA35" s="129"/>
      <c r="BB35" s="9"/>
      <c r="BC35" s="72"/>
      <c r="BD35" s="22"/>
      <c r="BE35" s="18">
        <v>132</v>
      </c>
      <c r="BF35" s="110" t="s">
        <v>323</v>
      </c>
      <c r="BG35" s="22"/>
      <c r="BH35" s="22"/>
      <c r="BI35" s="22"/>
      <c r="BZ35" s="134"/>
      <c r="CA35" s="133"/>
      <c r="CC35" s="134">
        <v>32</v>
      </c>
      <c r="CD35" s="133"/>
      <c r="CF35" s="170">
        <v>1041</v>
      </c>
      <c r="CG35" s="133" t="s">
        <v>719</v>
      </c>
    </row>
    <row r="36" spans="2:85" ht="13.5" customHeight="1">
      <c r="B36" s="7"/>
      <c r="C36" s="7"/>
      <c r="F36" s="9"/>
      <c r="I36" s="9"/>
      <c r="J36" s="9"/>
      <c r="K36" s="9"/>
      <c r="L36" s="8"/>
      <c r="M36" s="8"/>
      <c r="N36" s="8"/>
      <c r="O36" s="8"/>
      <c r="P36" s="9"/>
      <c r="Q36" s="22"/>
      <c r="R36" s="9"/>
      <c r="S36" s="9"/>
      <c r="T36" s="9"/>
      <c r="V36" s="9"/>
      <c r="W36" s="129"/>
      <c r="X36" s="130"/>
      <c r="Y36" s="22"/>
      <c r="Z36" s="22"/>
      <c r="AA36" s="22"/>
      <c r="AB36" s="121"/>
      <c r="AC36" s="128"/>
      <c r="AD36" s="134"/>
      <c r="AF36" s="158">
        <v>133</v>
      </c>
      <c r="AG36" s="157" t="s">
        <v>462</v>
      </c>
      <c r="AI36" s="158">
        <v>1033</v>
      </c>
      <c r="AJ36" s="133" t="s">
        <v>521</v>
      </c>
      <c r="AK36" s="9"/>
      <c r="AL36" s="128">
        <v>33</v>
      </c>
      <c r="AM36" s="134"/>
      <c r="AO36" s="128">
        <v>33</v>
      </c>
      <c r="AP36" s="134"/>
      <c r="AQ36" s="22"/>
      <c r="AR36" s="128">
        <v>33</v>
      </c>
      <c r="AS36" s="134"/>
      <c r="AT36" s="22"/>
      <c r="AU36" s="129"/>
      <c r="AV36" s="129"/>
      <c r="AX36" s="22"/>
      <c r="AY36" s="8"/>
      <c r="AZ36" s="130"/>
      <c r="BA36" s="129"/>
      <c r="BB36" s="9"/>
      <c r="BC36" s="72"/>
      <c r="BD36" s="22"/>
      <c r="BE36" s="18">
        <v>133</v>
      </c>
      <c r="BF36" s="110" t="s">
        <v>324</v>
      </c>
      <c r="BG36" s="22"/>
      <c r="BH36" s="22"/>
      <c r="BI36" s="22"/>
      <c r="BZ36" s="134"/>
      <c r="CA36" s="133"/>
      <c r="CC36" s="134">
        <v>33</v>
      </c>
      <c r="CD36" s="133"/>
      <c r="CF36" s="170">
        <v>1042</v>
      </c>
      <c r="CG36" s="133" t="s">
        <v>720</v>
      </c>
    </row>
    <row r="37" spans="2:85" ht="13.5" customHeight="1">
      <c r="B37" s="7"/>
      <c r="C37" s="7"/>
      <c r="F37" s="9"/>
      <c r="I37" s="9"/>
      <c r="J37" s="9"/>
      <c r="K37" s="9"/>
      <c r="L37" s="8"/>
      <c r="M37" s="8"/>
      <c r="N37" s="8"/>
      <c r="O37" s="8"/>
      <c r="P37" s="9"/>
      <c r="Q37" s="22"/>
      <c r="R37" s="9"/>
      <c r="S37" s="9"/>
      <c r="T37" s="9"/>
      <c r="V37" s="9"/>
      <c r="W37" s="129"/>
      <c r="X37" s="130"/>
      <c r="Y37" s="22"/>
      <c r="Z37" s="22"/>
      <c r="AA37" s="22"/>
      <c r="AB37" s="121"/>
      <c r="AC37" s="128"/>
      <c r="AD37" s="134"/>
      <c r="AF37" s="128"/>
      <c r="AG37" s="134"/>
      <c r="AI37" s="158">
        <v>1034</v>
      </c>
      <c r="AJ37" s="133" t="s">
        <v>468</v>
      </c>
      <c r="AK37" s="9"/>
      <c r="AL37" s="128">
        <v>34</v>
      </c>
      <c r="AM37" s="134"/>
      <c r="AO37" s="128">
        <v>34</v>
      </c>
      <c r="AP37" s="134"/>
      <c r="AQ37" s="22"/>
      <c r="AR37" s="128">
        <v>34</v>
      </c>
      <c r="AS37" s="134"/>
      <c r="AT37" s="22"/>
      <c r="AU37" s="129"/>
      <c r="AV37" s="129"/>
      <c r="AX37" s="22"/>
      <c r="AY37" s="8"/>
      <c r="AZ37" s="130"/>
      <c r="BA37" s="129"/>
      <c r="BB37" s="9"/>
      <c r="BC37" s="72"/>
      <c r="BD37" s="22"/>
      <c r="BE37" s="18">
        <v>134</v>
      </c>
      <c r="BF37" s="110" t="s">
        <v>325</v>
      </c>
      <c r="BG37" s="22"/>
      <c r="BH37" s="22"/>
      <c r="BI37" s="22"/>
      <c r="BZ37" s="134"/>
      <c r="CA37" s="133"/>
      <c r="CC37" s="134">
        <v>34</v>
      </c>
      <c r="CD37" s="133"/>
      <c r="CF37" s="170">
        <v>1043</v>
      </c>
      <c r="CG37" s="133" t="s">
        <v>721</v>
      </c>
    </row>
    <row r="38" spans="2:85" ht="13.5" customHeight="1">
      <c r="B38" s="7"/>
      <c r="C38" s="7"/>
      <c r="F38" s="9"/>
      <c r="I38" s="9"/>
      <c r="J38" s="9"/>
      <c r="K38" s="9"/>
      <c r="L38" s="8"/>
      <c r="M38" s="8"/>
      <c r="N38" s="8"/>
      <c r="O38" s="8"/>
      <c r="P38" s="9"/>
      <c r="Q38" s="22"/>
      <c r="R38" s="9"/>
      <c r="S38" s="9"/>
      <c r="T38" s="9"/>
      <c r="V38" s="9"/>
      <c r="W38" s="129"/>
      <c r="X38" s="130"/>
      <c r="Y38" s="22"/>
      <c r="Z38" s="22"/>
      <c r="AA38" s="22"/>
      <c r="AB38" s="121"/>
      <c r="AC38" s="128"/>
      <c r="AD38" s="134"/>
      <c r="AF38" s="128"/>
      <c r="AG38" s="134"/>
      <c r="AI38" s="158">
        <v>1035</v>
      </c>
      <c r="AJ38" s="133" t="s">
        <v>522</v>
      </c>
      <c r="AK38" s="9"/>
      <c r="AL38" s="128">
        <v>35</v>
      </c>
      <c r="AM38" s="134"/>
      <c r="AO38" s="128">
        <v>35</v>
      </c>
      <c r="AP38" s="134"/>
      <c r="AQ38" s="22"/>
      <c r="AR38" s="128">
        <v>35</v>
      </c>
      <c r="AS38" s="134"/>
      <c r="AT38" s="22"/>
      <c r="AU38" s="129"/>
      <c r="AV38" s="129"/>
      <c r="AX38" s="22"/>
      <c r="AY38" s="8"/>
      <c r="AZ38" s="130"/>
      <c r="BA38" s="129"/>
      <c r="BB38" s="9"/>
      <c r="BC38" s="72"/>
      <c r="BD38" s="22"/>
      <c r="BE38" s="18">
        <v>135</v>
      </c>
      <c r="BF38" s="110" t="s">
        <v>326</v>
      </c>
      <c r="BG38" s="22"/>
      <c r="BH38" s="22"/>
      <c r="BI38" s="22"/>
      <c r="BZ38" s="134"/>
      <c r="CA38" s="133"/>
      <c r="CC38" s="134">
        <v>35</v>
      </c>
      <c r="CD38" s="133"/>
      <c r="CF38" s="170">
        <v>1044</v>
      </c>
      <c r="CG38" s="133" t="s">
        <v>722</v>
      </c>
    </row>
    <row r="39" spans="2:85" ht="13.5" customHeight="1">
      <c r="B39" s="7"/>
      <c r="C39" s="7"/>
      <c r="F39" s="9"/>
      <c r="I39" s="9"/>
      <c r="J39" s="9"/>
      <c r="K39" s="9"/>
      <c r="L39" s="8"/>
      <c r="M39" s="8"/>
      <c r="N39" s="8"/>
      <c r="O39" s="8"/>
      <c r="P39" s="9"/>
      <c r="Q39" s="22"/>
      <c r="R39" s="9"/>
      <c r="S39" s="9"/>
      <c r="T39" s="9"/>
      <c r="V39" s="9"/>
      <c r="W39" s="129"/>
      <c r="X39" s="130"/>
      <c r="Y39" s="22"/>
      <c r="Z39" s="22"/>
      <c r="AA39" s="22"/>
      <c r="AB39" s="121"/>
      <c r="AC39" s="128"/>
      <c r="AD39" s="134"/>
      <c r="AF39" s="128"/>
      <c r="AG39" s="134"/>
      <c r="AI39" s="158">
        <v>1036</v>
      </c>
      <c r="AJ39" s="133" t="s">
        <v>523</v>
      </c>
      <c r="AK39" s="9"/>
      <c r="AL39" s="128">
        <v>36</v>
      </c>
      <c r="AM39" s="134"/>
      <c r="AO39" s="128">
        <v>36</v>
      </c>
      <c r="AP39" s="134"/>
      <c r="AQ39" s="22"/>
      <c r="AR39" s="128">
        <v>36</v>
      </c>
      <c r="AS39" s="134"/>
      <c r="AT39" s="22"/>
      <c r="AU39" s="129"/>
      <c r="AV39" s="129"/>
      <c r="AX39" s="22"/>
      <c r="AY39" s="8"/>
      <c r="AZ39" s="130"/>
      <c r="BA39" s="129"/>
      <c r="BB39" s="9"/>
      <c r="BC39" s="72"/>
      <c r="BD39" s="22"/>
      <c r="BE39" s="18">
        <v>136</v>
      </c>
      <c r="BF39" s="110" t="s">
        <v>327</v>
      </c>
      <c r="BG39" s="22"/>
      <c r="BH39" s="22"/>
      <c r="BI39" s="22"/>
      <c r="BZ39" s="134"/>
      <c r="CA39" s="133"/>
      <c r="CC39" s="134">
        <v>36</v>
      </c>
      <c r="CD39" s="133"/>
      <c r="CF39" s="170">
        <v>1045</v>
      </c>
      <c r="CG39" s="133" t="s">
        <v>723</v>
      </c>
    </row>
    <row r="40" spans="2:85" ht="13.5" customHeight="1">
      <c r="B40" s="7"/>
      <c r="C40" s="7"/>
      <c r="F40" s="9"/>
      <c r="I40" s="9"/>
      <c r="J40" s="9"/>
      <c r="K40" s="9"/>
      <c r="L40" s="8"/>
      <c r="M40" s="8"/>
      <c r="N40" s="8"/>
      <c r="O40" s="8"/>
      <c r="P40" s="9"/>
      <c r="Q40" s="22"/>
      <c r="R40" s="9"/>
      <c r="S40" s="9"/>
      <c r="T40" s="9"/>
      <c r="V40" s="9"/>
      <c r="W40" s="129"/>
      <c r="X40" s="130"/>
      <c r="Y40" s="22"/>
      <c r="Z40" s="22"/>
      <c r="AA40" s="22"/>
      <c r="AB40" s="121"/>
      <c r="AC40" s="128"/>
      <c r="AD40" s="134"/>
      <c r="AF40" s="128"/>
      <c r="AG40" s="134"/>
      <c r="AI40" s="158">
        <v>1037</v>
      </c>
      <c r="AJ40" s="133" t="s">
        <v>524</v>
      </c>
      <c r="AK40" s="9"/>
      <c r="AL40" s="128">
        <v>37</v>
      </c>
      <c r="AM40" s="134"/>
      <c r="AO40" s="128">
        <v>37</v>
      </c>
      <c r="AP40" s="134"/>
      <c r="AQ40" s="22"/>
      <c r="AR40" s="128">
        <v>37</v>
      </c>
      <c r="AS40" s="134"/>
      <c r="AT40" s="22"/>
      <c r="AU40" s="129"/>
      <c r="AV40" s="129"/>
      <c r="AX40" s="22"/>
      <c r="AY40" s="8"/>
      <c r="AZ40" s="130"/>
      <c r="BA40" s="129"/>
      <c r="BB40" s="9"/>
      <c r="BC40" s="72"/>
      <c r="BD40" s="22"/>
      <c r="BE40" s="18">
        <v>137</v>
      </c>
      <c r="BF40" s="110" t="s">
        <v>328</v>
      </c>
      <c r="BG40" s="22"/>
      <c r="BH40" s="22"/>
      <c r="BI40" s="22"/>
      <c r="BZ40" s="134"/>
      <c r="CA40" s="133"/>
      <c r="CC40" s="134">
        <v>37</v>
      </c>
      <c r="CD40" s="133"/>
      <c r="CF40" s="170">
        <v>1046</v>
      </c>
      <c r="CG40" s="133" t="s">
        <v>724</v>
      </c>
    </row>
    <row r="41" spans="2:85" ht="13.5" customHeight="1">
      <c r="B41" s="7"/>
      <c r="C41" s="7"/>
      <c r="F41" s="9"/>
      <c r="I41" s="9"/>
      <c r="J41" s="9"/>
      <c r="K41" s="9"/>
      <c r="L41" s="8"/>
      <c r="M41" s="8"/>
      <c r="N41" s="8"/>
      <c r="O41" s="8"/>
      <c r="P41" s="9"/>
      <c r="Q41" s="22"/>
      <c r="R41" s="9"/>
      <c r="S41" s="9"/>
      <c r="T41" s="9"/>
      <c r="V41" s="9"/>
      <c r="W41" s="129"/>
      <c r="X41" s="130"/>
      <c r="Y41" s="22"/>
      <c r="Z41" s="22"/>
      <c r="AA41" s="22"/>
      <c r="AB41" s="121"/>
      <c r="AC41" s="128"/>
      <c r="AD41" s="134"/>
      <c r="AF41" s="128"/>
      <c r="AG41" s="134"/>
      <c r="AI41" s="158">
        <v>1038</v>
      </c>
      <c r="AJ41" s="133" t="s">
        <v>525</v>
      </c>
      <c r="AK41" s="9"/>
      <c r="AL41" s="128">
        <v>38</v>
      </c>
      <c r="AM41" s="134"/>
      <c r="AO41" s="128">
        <v>38</v>
      </c>
      <c r="AP41" s="134"/>
      <c r="AQ41" s="22"/>
      <c r="AR41" s="128">
        <v>38</v>
      </c>
      <c r="AS41" s="134"/>
      <c r="AT41" s="22"/>
      <c r="AU41" s="129"/>
      <c r="AV41" s="129"/>
      <c r="AX41" s="22"/>
      <c r="AY41" s="8"/>
      <c r="AZ41" s="130"/>
      <c r="BA41" s="129"/>
      <c r="BB41" s="9"/>
      <c r="BC41" s="72"/>
      <c r="BD41" s="22"/>
      <c r="BE41" s="18">
        <v>138</v>
      </c>
      <c r="BF41" s="110" t="s">
        <v>329</v>
      </c>
      <c r="BG41" s="22"/>
      <c r="BH41" s="22"/>
      <c r="BI41" s="22"/>
      <c r="BZ41" s="134"/>
      <c r="CA41" s="133"/>
      <c r="CC41" s="134">
        <v>38</v>
      </c>
      <c r="CD41" s="133"/>
      <c r="CF41" s="170">
        <v>1047</v>
      </c>
      <c r="CG41" s="133" t="s">
        <v>725</v>
      </c>
    </row>
    <row r="42" spans="2:85" ht="13.5" customHeight="1">
      <c r="B42" s="7"/>
      <c r="C42" s="7"/>
      <c r="F42" s="9"/>
      <c r="I42" s="9"/>
      <c r="J42" s="9"/>
      <c r="K42" s="9"/>
      <c r="L42" s="8"/>
      <c r="M42" s="8"/>
      <c r="N42" s="8"/>
      <c r="O42" s="8"/>
      <c r="P42" s="9"/>
      <c r="Q42" s="22"/>
      <c r="R42" s="9"/>
      <c r="S42" s="9"/>
      <c r="T42" s="9"/>
      <c r="V42" s="9"/>
      <c r="W42" s="129"/>
      <c r="X42" s="130"/>
      <c r="Y42" s="22"/>
      <c r="Z42" s="22"/>
      <c r="AA42" s="22"/>
      <c r="AB42" s="121"/>
      <c r="AC42" s="128"/>
      <c r="AD42" s="134"/>
      <c r="AF42" s="128"/>
      <c r="AG42" s="134"/>
      <c r="AI42" s="158">
        <v>1039</v>
      </c>
      <c r="AJ42" s="133" t="s">
        <v>526</v>
      </c>
      <c r="AK42" s="9"/>
      <c r="AL42" s="128">
        <v>39</v>
      </c>
      <c r="AM42" s="134"/>
      <c r="AO42" s="128">
        <v>39</v>
      </c>
      <c r="AP42" s="134"/>
      <c r="AQ42" s="22"/>
      <c r="AR42" s="128">
        <v>39</v>
      </c>
      <c r="AS42" s="134"/>
      <c r="AT42" s="22"/>
      <c r="AU42" s="129"/>
      <c r="AV42" s="129"/>
      <c r="AX42" s="22"/>
      <c r="AY42" s="8"/>
      <c r="AZ42" s="130"/>
      <c r="BA42" s="129"/>
      <c r="BB42" s="9"/>
      <c r="BC42" s="72"/>
      <c r="BD42" s="22"/>
      <c r="BE42" s="18">
        <v>139</v>
      </c>
      <c r="BF42" s="110" t="s">
        <v>330</v>
      </c>
      <c r="BG42" s="22"/>
      <c r="BH42" s="22"/>
      <c r="BI42" s="22"/>
      <c r="BZ42" s="134"/>
      <c r="CA42" s="133"/>
      <c r="CC42" s="134">
        <v>39</v>
      </c>
      <c r="CD42" s="133"/>
      <c r="CF42" s="170">
        <v>1048</v>
      </c>
      <c r="CG42" s="133" t="s">
        <v>726</v>
      </c>
    </row>
    <row r="43" spans="2:85" ht="13.5" customHeight="1">
      <c r="B43" s="7"/>
      <c r="C43" s="7"/>
      <c r="F43" s="9"/>
      <c r="I43" s="9"/>
      <c r="J43" s="9"/>
      <c r="K43" s="9"/>
      <c r="L43" s="8"/>
      <c r="M43" s="8"/>
      <c r="N43" s="8"/>
      <c r="O43" s="8"/>
      <c r="P43" s="9"/>
      <c r="Q43" s="22"/>
      <c r="R43" s="9"/>
      <c r="S43" s="9"/>
      <c r="T43" s="9"/>
      <c r="V43" s="9"/>
      <c r="W43" s="129"/>
      <c r="X43" s="130"/>
      <c r="Y43" s="22"/>
      <c r="Z43" s="22"/>
      <c r="AA43" s="22"/>
      <c r="AB43" s="121"/>
      <c r="AC43" s="128"/>
      <c r="AD43" s="134"/>
      <c r="AF43" s="128"/>
      <c r="AG43" s="134"/>
      <c r="AI43" s="158">
        <v>1040</v>
      </c>
      <c r="AJ43" s="133" t="s">
        <v>527</v>
      </c>
      <c r="AK43" s="9"/>
      <c r="AL43" s="128">
        <v>40</v>
      </c>
      <c r="AM43" s="134"/>
      <c r="AO43" s="128">
        <v>40</v>
      </c>
      <c r="AP43" s="134"/>
      <c r="AQ43" s="22"/>
      <c r="AR43" s="128">
        <v>40</v>
      </c>
      <c r="AS43" s="134"/>
      <c r="AT43" s="22"/>
      <c r="AU43" s="129"/>
      <c r="AV43" s="129"/>
      <c r="AX43" s="22"/>
      <c r="AY43" s="8"/>
      <c r="AZ43" s="130"/>
      <c r="BA43" s="129"/>
      <c r="BB43" s="9"/>
      <c r="BC43" s="72"/>
      <c r="BD43" s="22"/>
      <c r="BE43" s="18">
        <v>140</v>
      </c>
      <c r="BF43" s="110" t="s">
        <v>331</v>
      </c>
      <c r="BG43" s="22"/>
      <c r="BH43" s="22"/>
      <c r="BI43" s="22"/>
      <c r="BZ43" s="134"/>
      <c r="CA43" s="133"/>
      <c r="CC43" s="134">
        <v>40</v>
      </c>
      <c r="CD43" s="133"/>
      <c r="CF43" s="170">
        <v>1049</v>
      </c>
      <c r="CG43" s="133" t="s">
        <v>727</v>
      </c>
    </row>
    <row r="44" spans="2:85" ht="13.5" customHeight="1">
      <c r="B44" s="7"/>
      <c r="C44" s="7"/>
      <c r="F44" s="9"/>
      <c r="I44" s="9"/>
      <c r="J44" s="9"/>
      <c r="K44" s="9"/>
      <c r="L44" s="8"/>
      <c r="M44" s="8"/>
      <c r="N44" s="8"/>
      <c r="O44" s="8"/>
      <c r="P44" s="9"/>
      <c r="Q44" s="22"/>
      <c r="R44" s="9"/>
      <c r="S44" s="9"/>
      <c r="T44" s="9"/>
      <c r="V44" s="9"/>
      <c r="W44" s="129"/>
      <c r="X44" s="130"/>
      <c r="Y44" s="22"/>
      <c r="Z44" s="22"/>
      <c r="AA44" s="22"/>
      <c r="AB44" s="121"/>
      <c r="AC44" s="128"/>
      <c r="AD44" s="134"/>
      <c r="AF44" s="128"/>
      <c r="AG44" s="134"/>
      <c r="AI44" s="158">
        <v>1041</v>
      </c>
      <c r="AJ44" s="133" t="s">
        <v>528</v>
      </c>
      <c r="AK44" s="9"/>
      <c r="AL44" s="128">
        <v>41</v>
      </c>
      <c r="AM44" s="134"/>
      <c r="AO44" s="128">
        <v>41</v>
      </c>
      <c r="AP44" s="134"/>
      <c r="AQ44" s="22"/>
      <c r="AR44" s="128">
        <v>41</v>
      </c>
      <c r="AS44" s="134"/>
      <c r="AT44" s="22"/>
      <c r="AU44" s="129"/>
      <c r="AV44" s="129"/>
      <c r="AX44" s="22"/>
      <c r="AY44" s="8"/>
      <c r="AZ44" s="130"/>
      <c r="BA44" s="129"/>
      <c r="BB44" s="9"/>
      <c r="BC44" s="72"/>
      <c r="BD44" s="22"/>
      <c r="BE44" s="22"/>
      <c r="BF44" s="109"/>
      <c r="BG44" s="22"/>
      <c r="BH44" s="22"/>
      <c r="BI44" s="22"/>
      <c r="BZ44" s="134"/>
      <c r="CA44" s="133"/>
      <c r="CC44" s="134">
        <v>41</v>
      </c>
      <c r="CD44" s="133"/>
      <c r="CF44" s="170">
        <v>1050</v>
      </c>
      <c r="CG44" s="133" t="s">
        <v>728</v>
      </c>
    </row>
    <row r="45" spans="2:85" ht="13.5" customHeight="1">
      <c r="B45" s="7"/>
      <c r="C45" s="7"/>
      <c r="F45" s="9"/>
      <c r="I45" s="9"/>
      <c r="J45" s="9"/>
      <c r="K45" s="9"/>
      <c r="L45" s="8"/>
      <c r="M45" s="8"/>
      <c r="N45" s="8"/>
      <c r="O45" s="8"/>
      <c r="P45" s="9"/>
      <c r="Q45" s="22"/>
      <c r="R45" s="9"/>
      <c r="S45" s="9"/>
      <c r="T45" s="9"/>
      <c r="V45" s="9"/>
      <c r="W45" s="129"/>
      <c r="X45" s="130"/>
      <c r="Y45" s="22"/>
      <c r="Z45" s="22"/>
      <c r="AA45" s="22"/>
      <c r="AB45" s="121"/>
      <c r="AC45" s="128"/>
      <c r="AD45" s="134"/>
      <c r="AF45" s="128"/>
      <c r="AG45" s="134"/>
      <c r="AI45" s="158">
        <v>1042</v>
      </c>
      <c r="AJ45" s="133" t="s">
        <v>529</v>
      </c>
      <c r="AK45" s="9"/>
      <c r="AL45" s="128">
        <v>42</v>
      </c>
      <c r="AM45" s="134"/>
      <c r="AO45" s="128">
        <v>42</v>
      </c>
      <c r="AP45" s="134"/>
      <c r="AQ45" s="22"/>
      <c r="AR45" s="128">
        <v>42</v>
      </c>
      <c r="AS45" s="142"/>
      <c r="AT45" s="22"/>
      <c r="AU45" s="129"/>
      <c r="AV45" s="129"/>
      <c r="AX45" s="22"/>
      <c r="AY45" s="8"/>
      <c r="AZ45" s="130"/>
      <c r="BA45" s="129"/>
      <c r="BB45" s="9"/>
      <c r="BC45" s="72"/>
      <c r="BD45" s="22"/>
      <c r="BE45" s="22"/>
      <c r="BF45" s="109"/>
      <c r="BG45" s="22"/>
      <c r="BH45" s="22"/>
      <c r="BI45" s="22"/>
      <c r="BZ45" s="134"/>
      <c r="CA45" s="133"/>
      <c r="CC45" s="134">
        <v>42</v>
      </c>
      <c r="CD45" s="133"/>
      <c r="CF45" s="170">
        <v>1051</v>
      </c>
      <c r="CG45" s="133" t="s">
        <v>729</v>
      </c>
    </row>
    <row r="46" spans="2:85" ht="13.5" customHeight="1">
      <c r="B46" s="7"/>
      <c r="C46" s="7"/>
      <c r="F46" s="9"/>
      <c r="I46" s="9"/>
      <c r="J46" s="9"/>
      <c r="K46" s="9"/>
      <c r="L46" s="8"/>
      <c r="M46" s="8"/>
      <c r="N46" s="8"/>
      <c r="O46" s="8"/>
      <c r="P46" s="9"/>
      <c r="Q46" s="22"/>
      <c r="R46" s="9"/>
      <c r="S46" s="9"/>
      <c r="T46" s="9"/>
      <c r="V46" s="9"/>
      <c r="W46" s="129"/>
      <c r="X46" s="130"/>
      <c r="AC46" s="129"/>
      <c r="AI46" s="158">
        <v>1043</v>
      </c>
      <c r="AJ46" s="133" t="s">
        <v>530</v>
      </c>
      <c r="AK46" s="9"/>
      <c r="AL46" s="129"/>
      <c r="AS46" s="136"/>
      <c r="AT46" s="22"/>
      <c r="AU46" s="129"/>
      <c r="AV46" s="129"/>
      <c r="AY46" s="8"/>
      <c r="AZ46" s="130"/>
      <c r="BA46" s="129"/>
      <c r="BB46" s="9"/>
      <c r="BC46" s="72"/>
      <c r="BZ46" s="134"/>
      <c r="CA46" s="133"/>
      <c r="CC46" s="134">
        <v>43</v>
      </c>
      <c r="CD46" s="133"/>
      <c r="CF46" s="170">
        <v>1052</v>
      </c>
      <c r="CG46" s="133" t="s">
        <v>730</v>
      </c>
    </row>
    <row r="47" spans="2:85" ht="13.5" customHeight="1">
      <c r="B47" s="7"/>
      <c r="C47" s="7"/>
      <c r="F47" s="9"/>
      <c r="I47" s="9"/>
      <c r="J47" s="9"/>
      <c r="K47" s="9"/>
      <c r="L47" s="8"/>
      <c r="M47" s="8"/>
      <c r="N47" s="8"/>
      <c r="O47" s="8"/>
      <c r="P47" s="9"/>
      <c r="Q47" s="22"/>
      <c r="R47" s="9"/>
      <c r="S47" s="9"/>
      <c r="T47" s="9"/>
      <c r="V47" s="9"/>
      <c r="W47" s="129"/>
      <c r="X47" s="130"/>
      <c r="AC47" s="129"/>
      <c r="AI47" s="158">
        <v>1044</v>
      </c>
      <c r="AJ47" s="133" t="s">
        <v>531</v>
      </c>
      <c r="AK47" s="9"/>
      <c r="AL47" s="129"/>
      <c r="AS47" s="136"/>
      <c r="AT47" s="22"/>
      <c r="AU47" s="129"/>
      <c r="AV47" s="129"/>
      <c r="AY47" s="8"/>
      <c r="AZ47" s="130"/>
      <c r="BA47" s="129"/>
      <c r="BB47" s="9"/>
      <c r="BC47" s="72"/>
      <c r="BZ47" s="134"/>
      <c r="CA47" s="133"/>
      <c r="CC47" s="134">
        <v>44</v>
      </c>
      <c r="CD47" s="133"/>
      <c r="CF47" s="170">
        <v>1053</v>
      </c>
      <c r="CG47" s="133" t="s">
        <v>731</v>
      </c>
    </row>
    <row r="48" spans="2:85" ht="13.5" customHeight="1">
      <c r="B48" s="7"/>
      <c r="C48" s="7"/>
      <c r="F48" s="9"/>
      <c r="I48" s="9"/>
      <c r="J48" s="9"/>
      <c r="K48" s="9"/>
      <c r="L48" s="8"/>
      <c r="M48" s="8"/>
      <c r="N48" s="8"/>
      <c r="O48" s="8"/>
      <c r="P48" s="9"/>
      <c r="Q48" s="22"/>
      <c r="R48" s="9"/>
      <c r="S48" s="9"/>
      <c r="T48" s="9"/>
      <c r="V48" s="9"/>
      <c r="W48" s="129"/>
      <c r="X48" s="130"/>
      <c r="AC48" s="129"/>
      <c r="AI48" s="158">
        <v>1045</v>
      </c>
      <c r="AJ48" s="133" t="s">
        <v>471</v>
      </c>
      <c r="AK48" s="9"/>
      <c r="AL48" s="129"/>
      <c r="AS48" s="136"/>
      <c r="AT48" s="22"/>
      <c r="AU48" s="136"/>
      <c r="AV48" s="129"/>
      <c r="AY48" s="8"/>
      <c r="AZ48" s="130"/>
      <c r="BA48" s="129"/>
      <c r="BB48" s="9"/>
      <c r="BC48" s="72"/>
      <c r="BZ48" s="134"/>
      <c r="CA48" s="133"/>
      <c r="CC48" s="134">
        <v>45</v>
      </c>
      <c r="CD48" s="133"/>
      <c r="CF48" s="170">
        <v>1054</v>
      </c>
      <c r="CG48" s="133" t="s">
        <v>732</v>
      </c>
    </row>
    <row r="49" spans="2:85" ht="13.5" customHeight="1">
      <c r="B49" s="7"/>
      <c r="C49" s="7"/>
      <c r="F49" s="9"/>
      <c r="I49" s="9"/>
      <c r="J49" s="9"/>
      <c r="K49" s="9"/>
      <c r="L49" s="8"/>
      <c r="M49" s="8"/>
      <c r="N49" s="8"/>
      <c r="O49" s="8"/>
      <c r="P49" s="9"/>
      <c r="Q49" s="22"/>
      <c r="R49" s="9"/>
      <c r="S49" s="9"/>
      <c r="T49" s="9"/>
      <c r="V49" s="9"/>
      <c r="W49" s="129"/>
      <c r="X49" s="130"/>
      <c r="AC49" s="129"/>
      <c r="AI49" s="158">
        <v>1046</v>
      </c>
      <c r="AJ49" s="133" t="s">
        <v>532</v>
      </c>
      <c r="AK49" s="9"/>
      <c r="AL49" s="129"/>
      <c r="AS49" s="136"/>
      <c r="AT49" s="22"/>
      <c r="AU49" s="136"/>
      <c r="AV49" s="129"/>
      <c r="AY49" s="8"/>
      <c r="AZ49" s="130"/>
      <c r="BA49" s="129"/>
      <c r="BB49" s="9"/>
      <c r="BC49" s="72"/>
      <c r="BZ49" s="134"/>
      <c r="CA49" s="133"/>
      <c r="CC49" s="134">
        <v>46</v>
      </c>
      <c r="CD49" s="133"/>
      <c r="CF49" s="170">
        <v>1055</v>
      </c>
      <c r="CG49" s="133" t="s">
        <v>733</v>
      </c>
    </row>
    <row r="50" spans="2:85" ht="13.5" customHeight="1">
      <c r="B50" s="7"/>
      <c r="C50" s="7"/>
      <c r="F50" s="9"/>
      <c r="I50" s="9"/>
      <c r="J50" s="9"/>
      <c r="K50" s="9"/>
      <c r="L50" s="8"/>
      <c r="M50" s="8"/>
      <c r="N50" s="8"/>
      <c r="O50" s="8"/>
      <c r="P50" s="9"/>
      <c r="Q50" s="22"/>
      <c r="R50" s="9"/>
      <c r="S50" s="9"/>
      <c r="T50" s="9"/>
      <c r="V50" s="9"/>
      <c r="W50" s="129"/>
      <c r="X50" s="130"/>
      <c r="AC50" s="129"/>
      <c r="AI50" s="158">
        <v>1047</v>
      </c>
      <c r="AJ50" s="133" t="s">
        <v>533</v>
      </c>
      <c r="AK50" s="9"/>
      <c r="AL50" s="129"/>
      <c r="AS50" s="136"/>
      <c r="AT50" s="22"/>
      <c r="AU50" s="136"/>
      <c r="AV50" s="129"/>
      <c r="AY50" s="8"/>
      <c r="AZ50" s="130"/>
      <c r="BA50" s="129"/>
      <c r="BB50" s="9"/>
      <c r="BC50" s="72"/>
      <c r="BZ50" s="134"/>
      <c r="CA50" s="133"/>
      <c r="CC50" s="134">
        <v>47</v>
      </c>
      <c r="CD50" s="133"/>
      <c r="CF50" s="170">
        <v>1056</v>
      </c>
      <c r="CG50" s="133" t="s">
        <v>734</v>
      </c>
    </row>
    <row r="51" spans="2:85" ht="13.5" customHeight="1">
      <c r="B51" s="7"/>
      <c r="C51" s="7"/>
      <c r="F51" s="9"/>
      <c r="I51" s="9"/>
      <c r="J51" s="9"/>
      <c r="K51" s="9"/>
      <c r="L51" s="8"/>
      <c r="M51" s="8"/>
      <c r="N51" s="8"/>
      <c r="O51" s="8"/>
      <c r="P51" s="9"/>
      <c r="Q51" s="22"/>
      <c r="R51" s="9"/>
      <c r="S51" s="9"/>
      <c r="T51" s="9"/>
      <c r="V51" s="9"/>
      <c r="W51" s="129"/>
      <c r="X51" s="130"/>
      <c r="AC51" s="129"/>
      <c r="AI51" s="158">
        <v>1048</v>
      </c>
      <c r="AJ51" s="133" t="s">
        <v>534</v>
      </c>
      <c r="AK51" s="9"/>
      <c r="AL51" s="129"/>
      <c r="AS51" s="136"/>
      <c r="AT51" s="22"/>
      <c r="AU51" s="136"/>
      <c r="AV51" s="129"/>
      <c r="AY51" s="8"/>
      <c r="AZ51" s="130"/>
      <c r="BA51" s="129"/>
      <c r="BB51" s="9"/>
      <c r="BC51" s="72"/>
      <c r="BZ51" s="134"/>
      <c r="CA51" s="133"/>
      <c r="CC51" s="134">
        <v>48</v>
      </c>
      <c r="CD51" s="133"/>
      <c r="CF51" s="170">
        <v>1057</v>
      </c>
      <c r="CG51" s="133" t="s">
        <v>735</v>
      </c>
    </row>
    <row r="52" spans="2:85" ht="13.5" customHeight="1">
      <c r="B52" s="7"/>
      <c r="C52" s="7"/>
      <c r="F52" s="9"/>
      <c r="I52" s="9"/>
      <c r="J52" s="9"/>
      <c r="K52" s="9"/>
      <c r="L52" s="8"/>
      <c r="M52" s="8"/>
      <c r="N52" s="8"/>
      <c r="O52" s="8"/>
      <c r="P52" s="9"/>
      <c r="Q52" s="22"/>
      <c r="R52" s="9"/>
      <c r="S52" s="9"/>
      <c r="T52" s="9"/>
      <c r="V52" s="9"/>
      <c r="W52" s="129"/>
      <c r="X52" s="130"/>
      <c r="AC52" s="129"/>
      <c r="AI52" s="158">
        <v>1049</v>
      </c>
      <c r="AJ52" s="133" t="s">
        <v>535</v>
      </c>
      <c r="AK52" s="9"/>
      <c r="AL52" s="129"/>
      <c r="AS52" s="136"/>
      <c r="AT52" s="22"/>
      <c r="AU52" s="136"/>
      <c r="AV52" s="129"/>
      <c r="AY52" s="8"/>
      <c r="AZ52" s="130"/>
      <c r="BA52" s="129"/>
      <c r="BB52" s="9"/>
      <c r="BC52" s="72"/>
      <c r="BZ52" s="134"/>
      <c r="CA52" s="133"/>
      <c r="CC52" s="134">
        <v>49</v>
      </c>
      <c r="CD52" s="133"/>
      <c r="CF52" s="170">
        <v>1058</v>
      </c>
      <c r="CG52" s="133" t="s">
        <v>736</v>
      </c>
    </row>
    <row r="53" spans="2:85" ht="13.5" customHeight="1">
      <c r="B53" s="7"/>
      <c r="C53" s="7"/>
      <c r="F53" s="9"/>
      <c r="I53" s="9"/>
      <c r="J53" s="9"/>
      <c r="K53" s="9"/>
      <c r="L53" s="8"/>
      <c r="M53" s="8"/>
      <c r="N53" s="8"/>
      <c r="O53" s="8"/>
      <c r="P53" s="9"/>
      <c r="Q53" s="22"/>
      <c r="R53" s="9"/>
      <c r="S53" s="9"/>
      <c r="T53" s="9"/>
      <c r="V53" s="9"/>
      <c r="W53" s="129"/>
      <c r="X53" s="130"/>
      <c r="AC53" s="129"/>
      <c r="AI53" s="158">
        <v>1050</v>
      </c>
      <c r="AJ53" s="133" t="s">
        <v>536</v>
      </c>
      <c r="AK53" s="9"/>
      <c r="AL53" s="129"/>
      <c r="AS53" s="136"/>
      <c r="AT53" s="22"/>
      <c r="AU53" s="136"/>
      <c r="AV53" s="129"/>
      <c r="AY53" s="8"/>
      <c r="AZ53" s="130"/>
      <c r="BA53" s="129"/>
      <c r="BB53" s="9"/>
      <c r="BC53" s="72"/>
      <c r="BZ53" s="134"/>
      <c r="CA53" s="133"/>
      <c r="CC53" s="134">
        <v>50</v>
      </c>
      <c r="CD53" s="133"/>
      <c r="CF53" s="170">
        <v>1059</v>
      </c>
      <c r="CG53" s="133" t="s">
        <v>737</v>
      </c>
    </row>
    <row r="54" spans="2:85" ht="13.5" customHeight="1">
      <c r="B54" s="7"/>
      <c r="C54" s="7"/>
      <c r="F54" s="9"/>
      <c r="I54" s="9"/>
      <c r="J54" s="9"/>
      <c r="K54" s="9"/>
      <c r="L54" s="8"/>
      <c r="M54" s="8"/>
      <c r="N54" s="8"/>
      <c r="O54" s="8"/>
      <c r="P54" s="9"/>
      <c r="Q54" s="22"/>
      <c r="R54" s="9"/>
      <c r="S54" s="9"/>
      <c r="T54" s="9"/>
      <c r="V54" s="9"/>
      <c r="W54" s="129"/>
      <c r="X54" s="130"/>
      <c r="AC54" s="129"/>
      <c r="AI54" s="158">
        <v>1051</v>
      </c>
      <c r="AJ54" s="133" t="s">
        <v>537</v>
      </c>
      <c r="AK54" s="9"/>
      <c r="AL54" s="129"/>
      <c r="AS54" s="136"/>
      <c r="AT54" s="22"/>
      <c r="AU54" s="136"/>
      <c r="AV54" s="129"/>
      <c r="AY54" s="8"/>
      <c r="AZ54" s="130"/>
      <c r="BA54" s="129"/>
      <c r="BB54" s="9"/>
      <c r="BC54" s="72"/>
      <c r="BZ54" s="134"/>
      <c r="CA54" s="133"/>
      <c r="CC54" s="134">
        <v>51</v>
      </c>
      <c r="CD54" s="133"/>
      <c r="CF54" s="170">
        <v>1060</v>
      </c>
      <c r="CG54" s="133" t="s">
        <v>738</v>
      </c>
    </row>
    <row r="55" spans="2:85" ht="13.5" customHeight="1">
      <c r="B55" s="7"/>
      <c r="C55" s="7"/>
      <c r="F55" s="9"/>
      <c r="I55" s="9"/>
      <c r="J55" s="9"/>
      <c r="K55" s="9"/>
      <c r="L55" s="8"/>
      <c r="M55" s="8"/>
      <c r="N55" s="8"/>
      <c r="O55" s="8"/>
      <c r="P55" s="9"/>
      <c r="Q55" s="22"/>
      <c r="R55" s="9"/>
      <c r="S55" s="9"/>
      <c r="T55" s="9"/>
      <c r="V55" s="9"/>
      <c r="W55" s="129"/>
      <c r="X55" s="130"/>
      <c r="AC55" s="129"/>
      <c r="AI55" s="158">
        <v>1052</v>
      </c>
      <c r="AJ55" s="133" t="s">
        <v>538</v>
      </c>
      <c r="AK55" s="9"/>
      <c r="AL55" s="129"/>
      <c r="AS55" s="136"/>
      <c r="AT55" s="22"/>
      <c r="AU55" s="136"/>
      <c r="AV55" s="129"/>
      <c r="AY55" s="8"/>
      <c r="AZ55" s="130"/>
      <c r="BA55" s="129"/>
      <c r="BB55" s="9"/>
      <c r="BC55" s="72"/>
      <c r="BZ55" s="134"/>
      <c r="CA55" s="133"/>
      <c r="CC55" s="134">
        <v>52</v>
      </c>
      <c r="CD55" s="133"/>
      <c r="CF55" s="170">
        <v>1061</v>
      </c>
      <c r="CG55" s="133" t="s">
        <v>739</v>
      </c>
    </row>
    <row r="56" spans="2:85" ht="13.5" customHeight="1">
      <c r="B56" s="7"/>
      <c r="C56" s="7"/>
      <c r="F56" s="9"/>
      <c r="I56" s="9"/>
      <c r="J56" s="9"/>
      <c r="K56" s="9"/>
      <c r="L56" s="8"/>
      <c r="M56" s="8"/>
      <c r="N56" s="8"/>
      <c r="O56" s="8"/>
      <c r="P56" s="9"/>
      <c r="Q56" s="22"/>
      <c r="R56" s="9"/>
      <c r="S56" s="9"/>
      <c r="T56" s="9"/>
      <c r="V56" s="9"/>
      <c r="W56" s="129"/>
      <c r="X56" s="130"/>
      <c r="AC56" s="129"/>
      <c r="AI56" s="158">
        <v>1053</v>
      </c>
      <c r="AJ56" s="133" t="s">
        <v>539</v>
      </c>
      <c r="AK56" s="9"/>
      <c r="AL56" s="129"/>
      <c r="AS56" s="136"/>
      <c r="AT56" s="22"/>
      <c r="AU56" s="136"/>
      <c r="AV56" s="129"/>
      <c r="AY56" s="8"/>
      <c r="AZ56" s="130"/>
      <c r="BA56" s="129"/>
      <c r="BB56" s="9"/>
      <c r="BC56" s="72"/>
      <c r="BZ56" s="134"/>
      <c r="CA56" s="133"/>
      <c r="CC56" s="134">
        <v>53</v>
      </c>
      <c r="CD56" s="133"/>
      <c r="CF56" s="170">
        <v>1062</v>
      </c>
      <c r="CG56" s="133" t="s">
        <v>740</v>
      </c>
    </row>
    <row r="57" spans="2:85" ht="13.5" customHeight="1">
      <c r="B57" s="7"/>
      <c r="C57" s="7"/>
      <c r="F57" s="9"/>
      <c r="I57" s="9"/>
      <c r="J57" s="9"/>
      <c r="K57" s="9"/>
      <c r="L57" s="8"/>
      <c r="M57" s="8"/>
      <c r="N57" s="8"/>
      <c r="O57" s="8"/>
      <c r="P57" s="9"/>
      <c r="Q57" s="22"/>
      <c r="R57" s="9"/>
      <c r="S57" s="9"/>
      <c r="T57" s="9"/>
      <c r="V57" s="9"/>
      <c r="W57" s="129"/>
      <c r="X57" s="130"/>
      <c r="AC57" s="129"/>
      <c r="AI57" s="158">
        <v>1054</v>
      </c>
      <c r="AJ57" s="133" t="s">
        <v>540</v>
      </c>
      <c r="AK57" s="9"/>
      <c r="AL57" s="129"/>
      <c r="AS57" s="136"/>
      <c r="AT57" s="22"/>
      <c r="AU57" s="136"/>
      <c r="AV57" s="129"/>
      <c r="AY57" s="8"/>
      <c r="AZ57" s="130"/>
      <c r="BA57" s="129"/>
      <c r="BB57" s="9"/>
      <c r="BC57" s="72"/>
      <c r="BZ57" s="134"/>
      <c r="CA57" s="133"/>
      <c r="CC57" s="134">
        <v>54</v>
      </c>
      <c r="CD57" s="133"/>
      <c r="CF57" s="170">
        <v>1063</v>
      </c>
      <c r="CG57" s="133" t="s">
        <v>741</v>
      </c>
    </row>
    <row r="58" spans="2:85" ht="13.5" customHeight="1">
      <c r="B58" s="7"/>
      <c r="C58" s="7"/>
      <c r="F58" s="9"/>
      <c r="I58" s="9"/>
      <c r="J58" s="9"/>
      <c r="K58" s="9"/>
      <c r="L58" s="8"/>
      <c r="M58" s="8"/>
      <c r="N58" s="8"/>
      <c r="O58" s="8"/>
      <c r="P58" s="9"/>
      <c r="Q58" s="22"/>
      <c r="R58" s="9"/>
      <c r="S58" s="9"/>
      <c r="T58" s="9"/>
      <c r="V58" s="9"/>
      <c r="W58" s="129"/>
      <c r="X58" s="130"/>
      <c r="AC58" s="129"/>
      <c r="AI58" s="158">
        <v>1055</v>
      </c>
      <c r="AJ58" s="133" t="s">
        <v>474</v>
      </c>
      <c r="AK58" s="9"/>
      <c r="AL58" s="129"/>
      <c r="AS58" s="136"/>
      <c r="AT58" s="22"/>
      <c r="AU58" s="136"/>
      <c r="AV58" s="129"/>
      <c r="AY58" s="8"/>
      <c r="AZ58" s="130"/>
      <c r="BA58" s="129"/>
      <c r="BB58" s="9"/>
      <c r="BC58" s="72"/>
      <c r="BZ58" s="134"/>
      <c r="CA58" s="133"/>
      <c r="CC58" s="134">
        <v>55</v>
      </c>
      <c r="CD58" s="133"/>
      <c r="CF58" s="170">
        <v>1064</v>
      </c>
      <c r="CG58" s="133" t="s">
        <v>742</v>
      </c>
    </row>
    <row r="59" spans="2:85" ht="13.5" customHeight="1">
      <c r="B59" s="7"/>
      <c r="C59" s="7"/>
      <c r="F59" s="9"/>
      <c r="I59" s="9"/>
      <c r="J59" s="9"/>
      <c r="K59" s="9"/>
      <c r="L59" s="8"/>
      <c r="M59" s="8"/>
      <c r="N59" s="8"/>
      <c r="O59" s="8"/>
      <c r="P59" s="9"/>
      <c r="Q59" s="22"/>
      <c r="R59" s="9"/>
      <c r="S59" s="9"/>
      <c r="T59" s="9"/>
      <c r="V59" s="9"/>
      <c r="W59" s="129"/>
      <c r="X59" s="130"/>
      <c r="AC59" s="129"/>
      <c r="AI59" s="158">
        <v>1056</v>
      </c>
      <c r="AJ59" s="133" t="s">
        <v>541</v>
      </c>
      <c r="AK59" s="9"/>
      <c r="AL59" s="129"/>
      <c r="AS59" s="136"/>
      <c r="AT59" s="22"/>
      <c r="AU59" s="136"/>
      <c r="AV59" s="129"/>
      <c r="AY59" s="8"/>
      <c r="AZ59" s="130"/>
      <c r="BA59" s="129"/>
      <c r="BB59" s="9"/>
      <c r="BC59" s="72"/>
      <c r="BZ59" s="134"/>
      <c r="CA59" s="133"/>
      <c r="CC59" s="134">
        <v>56</v>
      </c>
      <c r="CD59" s="133"/>
      <c r="CF59" s="170">
        <v>1065</v>
      </c>
      <c r="CG59" s="133" t="s">
        <v>743</v>
      </c>
    </row>
    <row r="60" spans="2:85" ht="13.5" customHeight="1">
      <c r="B60" s="7"/>
      <c r="C60" s="7"/>
      <c r="F60" s="9"/>
      <c r="I60" s="9"/>
      <c r="J60" s="9"/>
      <c r="K60" s="9"/>
      <c r="L60" s="8"/>
      <c r="M60" s="8"/>
      <c r="N60" s="8"/>
      <c r="O60" s="8"/>
      <c r="P60" s="9"/>
      <c r="Q60" s="22"/>
      <c r="R60" s="9"/>
      <c r="S60" s="9"/>
      <c r="T60" s="9"/>
      <c r="V60" s="9"/>
      <c r="W60" s="129"/>
      <c r="X60" s="130"/>
      <c r="AC60" s="129"/>
      <c r="AI60" s="158">
        <v>1057</v>
      </c>
      <c r="AJ60" s="133" t="s">
        <v>542</v>
      </c>
      <c r="AK60" s="9"/>
      <c r="AL60" s="129"/>
      <c r="AS60" s="136"/>
      <c r="AT60" s="22"/>
      <c r="AU60" s="136"/>
      <c r="AV60" s="129"/>
      <c r="AY60" s="8"/>
      <c r="AZ60" s="130"/>
      <c r="BA60" s="129"/>
      <c r="BB60" s="9"/>
      <c r="BC60" s="72"/>
      <c r="BZ60" s="134"/>
      <c r="CA60" s="133"/>
      <c r="CC60" s="134">
        <v>57</v>
      </c>
      <c r="CD60" s="133"/>
      <c r="CF60" s="170">
        <v>1066</v>
      </c>
      <c r="CG60" s="133" t="s">
        <v>744</v>
      </c>
    </row>
    <row r="61" spans="2:85" ht="13.5" customHeight="1">
      <c r="B61" s="7"/>
      <c r="C61" s="7"/>
      <c r="F61" s="9"/>
      <c r="I61" s="9"/>
      <c r="J61" s="9"/>
      <c r="K61" s="9"/>
      <c r="L61" s="8"/>
      <c r="M61" s="8"/>
      <c r="N61" s="8"/>
      <c r="O61" s="8"/>
      <c r="P61" s="9"/>
      <c r="Q61" s="20"/>
      <c r="R61" s="9"/>
      <c r="S61" s="9"/>
      <c r="T61" s="9"/>
      <c r="V61" s="9"/>
      <c r="W61" s="129"/>
      <c r="X61" s="130"/>
      <c r="AC61" s="129"/>
      <c r="AI61" s="158">
        <v>1058</v>
      </c>
      <c r="AJ61" s="133" t="s">
        <v>543</v>
      </c>
      <c r="AK61" s="9"/>
      <c r="AL61" s="129"/>
      <c r="AS61" s="137"/>
      <c r="AT61" s="20"/>
      <c r="AU61" s="137"/>
      <c r="AV61" s="129"/>
      <c r="AY61" s="8"/>
      <c r="AZ61" s="130"/>
      <c r="BA61" s="129"/>
      <c r="BB61" s="9"/>
      <c r="BC61" s="72"/>
      <c r="BZ61" s="134"/>
      <c r="CA61" s="133"/>
      <c r="CC61" s="134">
        <v>58</v>
      </c>
      <c r="CD61" s="133"/>
      <c r="CF61" s="170">
        <v>1067</v>
      </c>
      <c r="CG61" s="133" t="s">
        <v>745</v>
      </c>
    </row>
    <row r="62" spans="2:85" ht="13.5" customHeight="1">
      <c r="B62" s="7"/>
      <c r="C62" s="7"/>
      <c r="F62" s="9"/>
      <c r="I62" s="9"/>
      <c r="J62" s="9"/>
      <c r="K62" s="9"/>
      <c r="L62" s="8"/>
      <c r="M62" s="8"/>
      <c r="N62" s="8"/>
      <c r="O62" s="8"/>
      <c r="P62" s="9"/>
      <c r="R62" s="9"/>
      <c r="S62" s="9"/>
      <c r="T62" s="9"/>
      <c r="V62" s="9"/>
      <c r="W62" s="129"/>
      <c r="X62" s="130"/>
      <c r="AC62" s="129"/>
      <c r="AI62" s="158">
        <v>1059</v>
      </c>
      <c r="AJ62" s="133" t="s">
        <v>544</v>
      </c>
      <c r="AK62" s="9"/>
      <c r="AL62" s="129"/>
      <c r="AV62" s="129"/>
      <c r="AY62" s="8"/>
      <c r="AZ62" s="130"/>
      <c r="BA62" s="129"/>
      <c r="BB62" s="9"/>
      <c r="BC62" s="72"/>
      <c r="BZ62" s="134"/>
      <c r="CA62" s="133"/>
      <c r="CC62" s="134">
        <v>59</v>
      </c>
      <c r="CD62" s="133"/>
      <c r="CF62" s="170">
        <v>1068</v>
      </c>
      <c r="CG62" s="133" t="s">
        <v>746</v>
      </c>
    </row>
    <row r="63" spans="2:85" ht="13.5" customHeight="1">
      <c r="B63" s="7"/>
      <c r="C63" s="7"/>
      <c r="F63" s="9"/>
      <c r="I63" s="9"/>
      <c r="J63" s="9"/>
      <c r="K63" s="9"/>
      <c r="L63" s="8"/>
      <c r="M63" s="8"/>
      <c r="N63" s="8"/>
      <c r="O63" s="8"/>
      <c r="P63" s="9"/>
      <c r="R63" s="9"/>
      <c r="S63" s="9"/>
      <c r="T63" s="9"/>
      <c r="V63" s="9"/>
      <c r="W63" s="129"/>
      <c r="X63" s="130"/>
      <c r="AC63" s="129"/>
      <c r="AI63" s="158">
        <v>1060</v>
      </c>
      <c r="AJ63" s="133" t="s">
        <v>545</v>
      </c>
      <c r="AK63" s="9"/>
      <c r="AL63" s="129"/>
      <c r="AV63" s="129"/>
      <c r="AY63" s="8"/>
      <c r="AZ63" s="130"/>
      <c r="BA63" s="129"/>
      <c r="BB63" s="9"/>
      <c r="BC63" s="72"/>
      <c r="BZ63" s="134"/>
      <c r="CA63" s="133"/>
      <c r="CC63" s="134">
        <v>60</v>
      </c>
      <c r="CD63" s="133"/>
      <c r="CF63" s="170">
        <v>1069</v>
      </c>
      <c r="CG63" s="133" t="s">
        <v>747</v>
      </c>
    </row>
    <row r="64" spans="2:85" ht="13.5" customHeight="1">
      <c r="B64" s="7"/>
      <c r="C64" s="7"/>
      <c r="F64" s="9"/>
      <c r="I64" s="9"/>
      <c r="J64" s="9"/>
      <c r="K64" s="9"/>
      <c r="L64" s="8"/>
      <c r="M64" s="8"/>
      <c r="N64" s="8"/>
      <c r="O64" s="8"/>
      <c r="P64" s="9"/>
      <c r="R64" s="9"/>
      <c r="S64" s="9"/>
      <c r="T64" s="9"/>
      <c r="V64" s="9"/>
      <c r="W64" s="129"/>
      <c r="X64" s="130"/>
      <c r="AC64" s="129"/>
      <c r="AI64" s="158">
        <v>1061</v>
      </c>
      <c r="AJ64" s="133" t="s">
        <v>546</v>
      </c>
      <c r="AK64" s="9"/>
      <c r="AL64" s="129"/>
      <c r="AV64" s="129"/>
      <c r="AY64" s="8"/>
      <c r="AZ64" s="130"/>
      <c r="BA64" s="129"/>
      <c r="BB64" s="9"/>
      <c r="BC64" s="72"/>
      <c r="CF64" s="170">
        <v>1070</v>
      </c>
      <c r="CG64" s="133" t="s">
        <v>748</v>
      </c>
    </row>
    <row r="65" spans="2:85" ht="13.5" customHeight="1">
      <c r="B65" s="7"/>
      <c r="C65" s="7"/>
      <c r="F65" s="9"/>
      <c r="I65" s="9"/>
      <c r="J65" s="9"/>
      <c r="K65" s="9"/>
      <c r="L65" s="8"/>
      <c r="M65" s="8"/>
      <c r="N65" s="8"/>
      <c r="O65" s="8"/>
      <c r="P65" s="9"/>
      <c r="R65" s="9"/>
      <c r="S65" s="9"/>
      <c r="T65" s="9"/>
      <c r="V65" s="9"/>
      <c r="W65" s="129"/>
      <c r="X65" s="130"/>
      <c r="AC65" s="129"/>
      <c r="AI65" s="158">
        <v>1062</v>
      </c>
      <c r="AJ65" s="133" t="s">
        <v>547</v>
      </c>
      <c r="AK65" s="9"/>
      <c r="AL65" s="129"/>
      <c r="AV65" s="129"/>
      <c r="AY65" s="8"/>
      <c r="AZ65" s="130"/>
      <c r="BA65" s="129"/>
      <c r="BB65" s="9"/>
      <c r="BC65" s="72"/>
      <c r="CF65" s="170">
        <v>1071</v>
      </c>
      <c r="CG65" s="133" t="s">
        <v>749</v>
      </c>
    </row>
    <row r="66" spans="2:85" ht="13.5" customHeight="1">
      <c r="B66" s="7"/>
      <c r="C66" s="7"/>
      <c r="F66" s="9"/>
      <c r="I66" s="9"/>
      <c r="J66" s="9"/>
      <c r="K66" s="9"/>
      <c r="L66" s="8"/>
      <c r="M66" s="8"/>
      <c r="N66" s="8"/>
      <c r="O66" s="8"/>
      <c r="P66" s="9"/>
      <c r="R66" s="9"/>
      <c r="S66" s="9"/>
      <c r="T66" s="9"/>
      <c r="V66" s="9"/>
      <c r="W66" s="129"/>
      <c r="X66" s="130"/>
      <c r="AC66" s="129"/>
      <c r="AI66" s="158">
        <v>1063</v>
      </c>
      <c r="AJ66" s="133" t="s">
        <v>548</v>
      </c>
      <c r="AK66" s="9"/>
      <c r="AL66" s="129"/>
      <c r="AV66" s="129"/>
      <c r="AY66" s="8"/>
      <c r="AZ66" s="130"/>
      <c r="BA66" s="129"/>
      <c r="BB66" s="9"/>
      <c r="BC66" s="72"/>
      <c r="BF66" s="7"/>
      <c r="BZ66" s="7"/>
      <c r="CA66" s="7"/>
      <c r="CC66" s="7"/>
      <c r="CD66" s="7"/>
      <c r="CF66" s="170">
        <v>1072</v>
      </c>
      <c r="CG66" s="133" t="s">
        <v>750</v>
      </c>
    </row>
    <row r="67" spans="2:85" ht="13.5" customHeight="1">
      <c r="B67" s="7"/>
      <c r="C67" s="7"/>
      <c r="F67" s="9"/>
      <c r="I67" s="9"/>
      <c r="J67" s="9"/>
      <c r="K67" s="9"/>
      <c r="L67" s="8"/>
      <c r="M67" s="8"/>
      <c r="N67" s="8"/>
      <c r="O67" s="8"/>
      <c r="P67" s="9"/>
      <c r="R67" s="9"/>
      <c r="S67" s="9"/>
      <c r="T67" s="9"/>
      <c r="V67" s="9"/>
      <c r="W67" s="129"/>
      <c r="X67" s="130"/>
      <c r="AC67" s="129"/>
      <c r="AI67" s="158">
        <v>1064</v>
      </c>
      <c r="AJ67" s="133" t="s">
        <v>549</v>
      </c>
      <c r="AK67" s="9"/>
      <c r="AL67" s="129"/>
      <c r="AV67" s="129"/>
      <c r="AY67" s="8"/>
      <c r="AZ67" s="130"/>
      <c r="BA67" s="129"/>
      <c r="BB67" s="9"/>
      <c r="BC67" s="72"/>
      <c r="BF67" s="7"/>
      <c r="BZ67" s="7"/>
      <c r="CA67" s="7"/>
      <c r="CC67" s="7"/>
      <c r="CD67" s="7"/>
      <c r="CF67" s="170">
        <v>1073</v>
      </c>
      <c r="CG67" s="133" t="s">
        <v>751</v>
      </c>
    </row>
    <row r="68" spans="2:85" ht="13.5" customHeight="1">
      <c r="B68" s="7"/>
      <c r="C68" s="7"/>
      <c r="F68" s="9"/>
      <c r="I68" s="9"/>
      <c r="J68" s="9"/>
      <c r="K68" s="9"/>
      <c r="L68" s="8"/>
      <c r="M68" s="8"/>
      <c r="N68" s="8"/>
      <c r="O68" s="8"/>
      <c r="P68" s="9"/>
      <c r="R68" s="9"/>
      <c r="S68" s="9"/>
      <c r="T68" s="9"/>
      <c r="V68" s="9"/>
      <c r="W68" s="129"/>
      <c r="X68" s="130"/>
      <c r="AC68" s="129"/>
      <c r="AI68" s="158">
        <v>1065</v>
      </c>
      <c r="AJ68" s="133" t="s">
        <v>550</v>
      </c>
      <c r="AK68" s="9"/>
      <c r="AL68" s="129"/>
      <c r="AV68" s="129"/>
      <c r="AY68" s="8"/>
      <c r="AZ68" s="130"/>
      <c r="BA68" s="129"/>
      <c r="BB68" s="9"/>
      <c r="BC68" s="72"/>
      <c r="BF68" s="7"/>
      <c r="BZ68" s="7"/>
      <c r="CA68" s="7"/>
      <c r="CC68" s="7"/>
      <c r="CD68" s="7"/>
      <c r="CF68" s="170">
        <v>1074</v>
      </c>
      <c r="CG68" s="133" t="s">
        <v>752</v>
      </c>
    </row>
    <row r="69" spans="2:85" ht="13.5" customHeight="1">
      <c r="B69" s="7"/>
      <c r="C69" s="7"/>
      <c r="F69" s="9"/>
      <c r="I69" s="9"/>
      <c r="J69" s="9"/>
      <c r="K69" s="9"/>
      <c r="L69" s="8"/>
      <c r="M69" s="8"/>
      <c r="N69" s="8"/>
      <c r="O69" s="8"/>
      <c r="P69" s="9"/>
      <c r="R69" s="9"/>
      <c r="S69" s="9"/>
      <c r="T69" s="9"/>
      <c r="V69" s="9"/>
      <c r="W69" s="129"/>
      <c r="X69" s="130"/>
      <c r="AC69" s="129"/>
      <c r="AI69" s="158">
        <v>1066</v>
      </c>
      <c r="AJ69" s="133" t="s">
        <v>551</v>
      </c>
      <c r="AK69" s="9"/>
      <c r="AL69" s="129"/>
      <c r="AV69" s="129"/>
      <c r="AY69" s="8"/>
      <c r="AZ69" s="130"/>
      <c r="BA69" s="129"/>
      <c r="BB69" s="9"/>
      <c r="BC69" s="72"/>
      <c r="BF69" s="7"/>
      <c r="BZ69" s="7"/>
      <c r="CA69" s="7"/>
      <c r="CC69" s="7"/>
      <c r="CD69" s="7"/>
      <c r="CF69" s="170">
        <v>1075</v>
      </c>
      <c r="CG69" s="133" t="s">
        <v>753</v>
      </c>
    </row>
    <row r="70" spans="2:85" ht="13.5" customHeight="1">
      <c r="B70" s="7"/>
      <c r="C70" s="7"/>
      <c r="F70" s="9"/>
      <c r="I70" s="9"/>
      <c r="J70" s="9"/>
      <c r="K70" s="9"/>
      <c r="L70" s="8"/>
      <c r="M70" s="8"/>
      <c r="N70" s="8"/>
      <c r="O70" s="8"/>
      <c r="P70" s="9"/>
      <c r="R70" s="9"/>
      <c r="S70" s="9"/>
      <c r="T70" s="9"/>
      <c r="V70" s="9"/>
      <c r="W70" s="129"/>
      <c r="X70" s="130"/>
      <c r="AC70" s="129"/>
      <c r="AI70" s="158">
        <v>1067</v>
      </c>
      <c r="AJ70" s="133" t="s">
        <v>552</v>
      </c>
      <c r="AK70" s="9"/>
      <c r="AL70" s="129"/>
      <c r="AV70" s="129"/>
      <c r="AY70" s="8"/>
      <c r="AZ70" s="130"/>
      <c r="BA70" s="129"/>
      <c r="BB70" s="9"/>
      <c r="BC70" s="72"/>
      <c r="BF70" s="7"/>
      <c r="BZ70" s="7"/>
      <c r="CA70" s="7"/>
      <c r="CC70" s="7"/>
      <c r="CD70" s="7"/>
      <c r="CF70" s="170">
        <v>1076</v>
      </c>
      <c r="CG70" s="133" t="s">
        <v>754</v>
      </c>
    </row>
    <row r="71" spans="2:85" ht="13.5" customHeight="1">
      <c r="B71" s="7"/>
      <c r="C71" s="7"/>
      <c r="F71" s="9"/>
      <c r="I71" s="9"/>
      <c r="J71" s="9"/>
      <c r="K71" s="9"/>
      <c r="L71" s="8"/>
      <c r="M71" s="8"/>
      <c r="N71" s="8"/>
      <c r="O71" s="8"/>
      <c r="P71" s="9"/>
      <c r="R71" s="9"/>
      <c r="S71" s="9"/>
      <c r="T71" s="9"/>
      <c r="V71" s="9"/>
      <c r="W71" s="129"/>
      <c r="X71" s="130"/>
      <c r="AC71" s="129"/>
      <c r="AI71" s="158">
        <v>1068</v>
      </c>
      <c r="AJ71" s="133" t="s">
        <v>553</v>
      </c>
      <c r="AK71" s="9"/>
      <c r="AL71" s="129"/>
      <c r="AV71" s="129"/>
      <c r="AY71" s="8"/>
      <c r="AZ71" s="130"/>
      <c r="BA71" s="129"/>
      <c r="BB71" s="9"/>
      <c r="BC71" s="72"/>
      <c r="BF71" s="7"/>
      <c r="BZ71" s="7"/>
      <c r="CA71" s="7"/>
      <c r="CC71" s="7"/>
      <c r="CD71" s="7"/>
      <c r="CF71" s="170">
        <v>1077</v>
      </c>
      <c r="CG71" s="133" t="s">
        <v>755</v>
      </c>
    </row>
    <row r="72" spans="2:85" ht="13.5" customHeight="1">
      <c r="B72" s="7"/>
      <c r="C72" s="7"/>
      <c r="F72" s="9"/>
      <c r="I72" s="9"/>
      <c r="J72" s="9"/>
      <c r="K72" s="9"/>
      <c r="L72" s="8"/>
      <c r="M72" s="8"/>
      <c r="N72" s="8"/>
      <c r="O72" s="8"/>
      <c r="P72" s="9"/>
      <c r="R72" s="9"/>
      <c r="S72" s="9"/>
      <c r="T72" s="9"/>
      <c r="V72" s="9"/>
      <c r="W72" s="129"/>
      <c r="X72" s="130"/>
      <c r="AC72" s="129"/>
      <c r="AI72" s="158">
        <v>1069</v>
      </c>
      <c r="AJ72" s="133" t="s">
        <v>554</v>
      </c>
      <c r="AK72" s="9"/>
      <c r="AL72" s="129"/>
      <c r="AV72" s="129"/>
      <c r="AY72" s="8"/>
      <c r="AZ72" s="130"/>
      <c r="BA72" s="129"/>
      <c r="BB72" s="9"/>
      <c r="BC72" s="72"/>
      <c r="BF72" s="7"/>
      <c r="BZ72" s="7"/>
      <c r="CA72" s="7"/>
      <c r="CC72" s="7"/>
      <c r="CD72" s="7"/>
      <c r="CF72" s="170">
        <v>1078</v>
      </c>
      <c r="CG72" s="133" t="s">
        <v>756</v>
      </c>
    </row>
    <row r="73" spans="2:85" ht="13.5" customHeight="1">
      <c r="B73" s="7"/>
      <c r="C73" s="7"/>
      <c r="F73" s="9"/>
      <c r="I73" s="9"/>
      <c r="J73" s="9"/>
      <c r="K73" s="9"/>
      <c r="L73" s="8"/>
      <c r="M73" s="8"/>
      <c r="N73" s="8"/>
      <c r="O73" s="8"/>
      <c r="P73" s="9"/>
      <c r="R73" s="9"/>
      <c r="S73" s="9"/>
      <c r="T73" s="9"/>
      <c r="V73" s="9"/>
      <c r="W73" s="129"/>
      <c r="X73" s="130"/>
      <c r="AC73" s="129"/>
      <c r="AI73" s="158">
        <v>1070</v>
      </c>
      <c r="AJ73" s="133" t="s">
        <v>555</v>
      </c>
      <c r="AK73" s="9"/>
      <c r="AL73" s="129"/>
      <c r="AV73" s="129"/>
      <c r="AY73" s="8"/>
      <c r="AZ73" s="130"/>
      <c r="BA73" s="129"/>
      <c r="BB73" s="9"/>
      <c r="BC73" s="72"/>
      <c r="BF73" s="7"/>
      <c r="BZ73" s="7"/>
      <c r="CA73" s="7"/>
      <c r="CC73" s="7"/>
      <c r="CD73" s="7"/>
      <c r="CF73" s="170">
        <v>1079</v>
      </c>
      <c r="CG73" s="133" t="s">
        <v>757</v>
      </c>
    </row>
    <row r="74" spans="2:85" ht="13.5" customHeight="1">
      <c r="B74" s="7"/>
      <c r="C74" s="7"/>
      <c r="F74" s="9"/>
      <c r="I74" s="9"/>
      <c r="J74" s="9"/>
      <c r="K74" s="9"/>
      <c r="L74" s="8"/>
      <c r="M74" s="8"/>
      <c r="N74" s="8"/>
      <c r="O74" s="8"/>
      <c r="P74" s="9"/>
      <c r="R74" s="9"/>
      <c r="S74" s="9"/>
      <c r="T74" s="9"/>
      <c r="V74" s="9"/>
      <c r="W74" s="129"/>
      <c r="X74" s="130"/>
      <c r="AC74" s="129"/>
      <c r="AI74" s="158">
        <v>1071</v>
      </c>
      <c r="AJ74" s="133" t="s">
        <v>556</v>
      </c>
      <c r="AK74" s="9"/>
      <c r="AL74" s="129"/>
      <c r="AV74" s="129"/>
      <c r="AY74" s="8"/>
      <c r="AZ74" s="130"/>
      <c r="BA74" s="129"/>
      <c r="BB74" s="9"/>
      <c r="BC74" s="72"/>
      <c r="BF74" s="7"/>
      <c r="BZ74" s="7"/>
      <c r="CA74" s="7"/>
      <c r="CC74" s="7"/>
      <c r="CD74" s="7"/>
      <c r="CF74" s="170">
        <v>1080</v>
      </c>
      <c r="CG74" s="133" t="s">
        <v>758</v>
      </c>
    </row>
    <row r="75" spans="2:85" ht="13.5" customHeight="1">
      <c r="B75" s="7"/>
      <c r="C75" s="7"/>
      <c r="F75" s="9"/>
      <c r="I75" s="9"/>
      <c r="J75" s="9"/>
      <c r="K75" s="9"/>
      <c r="L75" s="8"/>
      <c r="M75" s="8"/>
      <c r="N75" s="8"/>
      <c r="O75" s="8"/>
      <c r="P75" s="9"/>
      <c r="R75" s="9"/>
      <c r="S75" s="9"/>
      <c r="T75" s="9"/>
      <c r="V75" s="9"/>
      <c r="W75" s="129"/>
      <c r="X75" s="130"/>
      <c r="AC75" s="129"/>
      <c r="AI75" s="158">
        <v>1072</v>
      </c>
      <c r="AJ75" s="133" t="s">
        <v>557</v>
      </c>
      <c r="AK75" s="9"/>
      <c r="AL75" s="129"/>
      <c r="AV75" s="129"/>
      <c r="AY75" s="8"/>
      <c r="AZ75" s="130"/>
      <c r="BA75" s="129"/>
      <c r="BB75" s="9"/>
      <c r="BC75" s="72"/>
      <c r="BF75" s="7"/>
      <c r="BZ75" s="7"/>
      <c r="CA75" s="7"/>
      <c r="CC75" s="7"/>
      <c r="CD75" s="7"/>
      <c r="CF75" s="170">
        <v>1081</v>
      </c>
      <c r="CG75" s="133" t="s">
        <v>759</v>
      </c>
    </row>
    <row r="76" spans="2:85" ht="13.5" customHeight="1">
      <c r="B76" s="7"/>
      <c r="C76" s="7"/>
      <c r="F76" s="9"/>
      <c r="I76" s="9"/>
      <c r="J76" s="9"/>
      <c r="K76" s="9"/>
      <c r="L76" s="8"/>
      <c r="M76" s="8"/>
      <c r="N76" s="8"/>
      <c r="O76" s="8"/>
      <c r="P76" s="9"/>
      <c r="R76" s="9"/>
      <c r="S76" s="9"/>
      <c r="T76" s="9"/>
      <c r="V76" s="9"/>
      <c r="W76" s="129"/>
      <c r="X76" s="130"/>
      <c r="AC76" s="129"/>
      <c r="AI76" s="158">
        <v>1073</v>
      </c>
      <c r="AJ76" s="133" t="s">
        <v>558</v>
      </c>
      <c r="AK76" s="9"/>
      <c r="AL76" s="129"/>
      <c r="AV76" s="129"/>
      <c r="AY76" s="8"/>
      <c r="AZ76" s="130"/>
      <c r="BA76" s="129"/>
      <c r="BB76" s="9"/>
      <c r="BC76" s="72"/>
      <c r="BF76" s="7"/>
      <c r="BZ76" s="7"/>
      <c r="CA76" s="7"/>
      <c r="CC76" s="7"/>
      <c r="CD76" s="7"/>
      <c r="CF76" s="170">
        <v>1082</v>
      </c>
      <c r="CG76" s="133" t="s">
        <v>760</v>
      </c>
    </row>
    <row r="77" spans="2:85" ht="13.5" customHeight="1">
      <c r="B77" s="7"/>
      <c r="C77" s="7"/>
      <c r="F77" s="9"/>
      <c r="I77" s="9"/>
      <c r="J77" s="9"/>
      <c r="K77" s="9"/>
      <c r="L77" s="8"/>
      <c r="M77" s="8"/>
      <c r="N77" s="8"/>
      <c r="O77" s="8"/>
      <c r="P77" s="9"/>
      <c r="R77" s="9"/>
      <c r="S77" s="9"/>
      <c r="T77" s="9"/>
      <c r="V77" s="9"/>
      <c r="W77" s="129"/>
      <c r="X77" s="130"/>
      <c r="AC77" s="129"/>
      <c r="AI77" s="158">
        <v>1074</v>
      </c>
      <c r="AJ77" s="133" t="s">
        <v>559</v>
      </c>
      <c r="AK77" s="9"/>
      <c r="AL77" s="129"/>
      <c r="AV77" s="129"/>
      <c r="AY77" s="8"/>
      <c r="AZ77" s="130"/>
      <c r="BA77" s="129"/>
      <c r="BB77" s="9"/>
      <c r="BC77" s="72"/>
      <c r="BF77" s="7"/>
      <c r="BZ77" s="7"/>
      <c r="CA77" s="7"/>
      <c r="CC77" s="7"/>
      <c r="CD77" s="7"/>
      <c r="CF77" s="170">
        <v>1083</v>
      </c>
      <c r="CG77" s="133" t="s">
        <v>761</v>
      </c>
    </row>
    <row r="78" spans="2:85" ht="13.5" customHeight="1">
      <c r="B78" s="7"/>
      <c r="C78" s="7"/>
      <c r="F78" s="9"/>
      <c r="I78" s="9"/>
      <c r="J78" s="9"/>
      <c r="K78" s="9"/>
      <c r="L78" s="8"/>
      <c r="M78" s="8"/>
      <c r="N78" s="8"/>
      <c r="O78" s="8"/>
      <c r="P78" s="9"/>
      <c r="R78" s="9"/>
      <c r="S78" s="9"/>
      <c r="T78" s="9"/>
      <c r="V78" s="9"/>
      <c r="W78" s="129"/>
      <c r="X78" s="130"/>
      <c r="AC78" s="129"/>
      <c r="AI78" s="158">
        <v>1075</v>
      </c>
      <c r="AJ78" s="133" t="s">
        <v>560</v>
      </c>
      <c r="AK78" s="9"/>
      <c r="AL78" s="129"/>
      <c r="AV78" s="129"/>
      <c r="AY78" s="8"/>
      <c r="AZ78" s="130"/>
      <c r="BA78" s="129"/>
      <c r="BB78" s="9"/>
      <c r="BC78" s="72"/>
      <c r="BF78" s="7"/>
      <c r="BZ78" s="7"/>
      <c r="CA78" s="7"/>
      <c r="CC78" s="7"/>
      <c r="CD78" s="7"/>
      <c r="CF78" s="170">
        <v>1084</v>
      </c>
      <c r="CG78" s="133" t="s">
        <v>762</v>
      </c>
    </row>
    <row r="79" spans="2:85" ht="13.5" customHeight="1">
      <c r="B79" s="7"/>
      <c r="C79" s="7"/>
      <c r="F79" s="9"/>
      <c r="I79" s="9"/>
      <c r="J79" s="9"/>
      <c r="K79" s="9"/>
      <c r="L79" s="8"/>
      <c r="M79" s="8"/>
      <c r="N79" s="8"/>
      <c r="O79" s="8"/>
      <c r="P79" s="9"/>
      <c r="R79" s="9"/>
      <c r="S79" s="9"/>
      <c r="T79" s="9"/>
      <c r="V79" s="9"/>
      <c r="W79" s="129"/>
      <c r="X79" s="130"/>
      <c r="AC79" s="129"/>
      <c r="AI79" s="158">
        <v>1076</v>
      </c>
      <c r="AJ79" s="133" t="s">
        <v>561</v>
      </c>
      <c r="AK79" s="9"/>
      <c r="AL79" s="129"/>
      <c r="AV79" s="129"/>
      <c r="AY79" s="8"/>
      <c r="AZ79" s="130"/>
      <c r="BA79" s="129"/>
      <c r="BB79" s="9"/>
      <c r="BC79" s="72"/>
      <c r="BF79" s="7"/>
      <c r="BZ79" s="7"/>
      <c r="CA79" s="7"/>
      <c r="CC79" s="7"/>
      <c r="CD79" s="7"/>
      <c r="CF79" s="170">
        <v>1085</v>
      </c>
      <c r="CG79" s="133" t="s">
        <v>763</v>
      </c>
    </row>
    <row r="80" spans="2:85" ht="13.5" customHeight="1">
      <c r="B80" s="7"/>
      <c r="C80" s="7"/>
      <c r="F80" s="9"/>
      <c r="I80" s="9"/>
      <c r="J80" s="9"/>
      <c r="K80" s="9"/>
      <c r="L80" s="8"/>
      <c r="M80" s="8"/>
      <c r="N80" s="8"/>
      <c r="O80" s="8"/>
      <c r="P80" s="9"/>
      <c r="R80" s="9"/>
      <c r="S80" s="9"/>
      <c r="T80" s="9"/>
      <c r="V80" s="9"/>
      <c r="W80" s="129"/>
      <c r="X80" s="130"/>
      <c r="AC80" s="129"/>
      <c r="AI80" s="158">
        <v>1077</v>
      </c>
      <c r="AJ80" s="133" t="s">
        <v>562</v>
      </c>
      <c r="AK80" s="9"/>
      <c r="AL80" s="129"/>
      <c r="AV80" s="129"/>
      <c r="AY80" s="8"/>
      <c r="AZ80" s="130"/>
      <c r="BA80" s="129"/>
      <c r="BB80" s="9"/>
      <c r="BC80" s="72"/>
      <c r="BF80" s="7"/>
      <c r="BZ80" s="7"/>
      <c r="CA80" s="7"/>
      <c r="CC80" s="7"/>
      <c r="CD80" s="7"/>
      <c r="CF80" s="170">
        <v>1086</v>
      </c>
      <c r="CG80" s="133" t="s">
        <v>764</v>
      </c>
    </row>
    <row r="81" spans="2:85" ht="13.5" customHeight="1">
      <c r="B81" s="7"/>
      <c r="C81" s="7"/>
      <c r="F81" s="9"/>
      <c r="I81" s="9"/>
      <c r="J81" s="9"/>
      <c r="K81" s="9"/>
      <c r="L81" s="8"/>
      <c r="M81" s="8"/>
      <c r="N81" s="8"/>
      <c r="O81" s="8"/>
      <c r="P81" s="9"/>
      <c r="R81" s="9"/>
      <c r="S81" s="9"/>
      <c r="T81" s="9"/>
      <c r="V81" s="9"/>
      <c r="W81" s="129"/>
      <c r="X81" s="130"/>
      <c r="AC81" s="129"/>
      <c r="AI81" s="158">
        <v>1078</v>
      </c>
      <c r="AJ81" s="133" t="s">
        <v>563</v>
      </c>
      <c r="AK81" s="9"/>
      <c r="AL81" s="129"/>
      <c r="AV81" s="129"/>
      <c r="AY81" s="8"/>
      <c r="AZ81" s="130"/>
      <c r="BA81" s="129"/>
      <c r="BB81" s="9"/>
      <c r="BC81" s="72"/>
      <c r="BF81" s="7"/>
      <c r="BZ81" s="7"/>
      <c r="CA81" s="7"/>
      <c r="CC81" s="7"/>
      <c r="CD81" s="7"/>
      <c r="CF81" s="170">
        <v>1087</v>
      </c>
      <c r="CG81" s="133" t="s">
        <v>765</v>
      </c>
    </row>
    <row r="82" spans="2:85" ht="13.5" customHeight="1">
      <c r="B82" s="7"/>
      <c r="C82" s="7"/>
      <c r="F82" s="9"/>
      <c r="I82" s="9"/>
      <c r="J82" s="9"/>
      <c r="K82" s="9"/>
      <c r="L82" s="8"/>
      <c r="M82" s="8"/>
      <c r="N82" s="8"/>
      <c r="O82" s="8"/>
      <c r="P82" s="9"/>
      <c r="R82" s="9"/>
      <c r="S82" s="9"/>
      <c r="T82" s="9"/>
      <c r="V82" s="9"/>
      <c r="W82" s="129"/>
      <c r="X82" s="130"/>
      <c r="AC82" s="129"/>
      <c r="AI82" s="158">
        <v>1079</v>
      </c>
      <c r="AJ82" s="133" t="s">
        <v>564</v>
      </c>
      <c r="AK82" s="9"/>
      <c r="AL82" s="129"/>
      <c r="AV82" s="129"/>
      <c r="AY82" s="8"/>
      <c r="AZ82" s="130"/>
      <c r="BA82" s="129"/>
      <c r="BB82" s="9"/>
      <c r="BC82" s="72"/>
      <c r="BF82" s="7"/>
      <c r="BZ82" s="7"/>
      <c r="CA82" s="7"/>
      <c r="CC82" s="7"/>
      <c r="CD82" s="7"/>
      <c r="CF82" s="170">
        <v>1088</v>
      </c>
      <c r="CG82" s="133" t="s">
        <v>766</v>
      </c>
    </row>
    <row r="83" spans="2:85" ht="13.5" customHeight="1">
      <c r="B83" s="7"/>
      <c r="C83" s="7"/>
      <c r="F83" s="9"/>
      <c r="I83" s="9"/>
      <c r="J83" s="9"/>
      <c r="K83" s="9"/>
      <c r="L83" s="8"/>
      <c r="M83" s="8"/>
      <c r="N83" s="8"/>
      <c r="O83" s="8"/>
      <c r="P83" s="9"/>
      <c r="R83" s="9"/>
      <c r="S83" s="9"/>
      <c r="T83" s="9"/>
      <c r="V83" s="9"/>
      <c r="W83" s="129"/>
      <c r="X83" s="130"/>
      <c r="AC83" s="129"/>
      <c r="AI83" s="158">
        <v>1080</v>
      </c>
      <c r="AJ83" s="133" t="s">
        <v>565</v>
      </c>
      <c r="AK83" s="9"/>
      <c r="AL83" s="129"/>
      <c r="AV83" s="129"/>
      <c r="AY83" s="8"/>
      <c r="AZ83" s="130"/>
      <c r="BA83" s="129"/>
      <c r="BB83" s="9"/>
      <c r="BC83" s="72"/>
      <c r="BF83" s="7"/>
      <c r="BZ83" s="7"/>
      <c r="CA83" s="7"/>
      <c r="CC83" s="7"/>
      <c r="CD83" s="7"/>
      <c r="CF83" s="170">
        <v>1089</v>
      </c>
      <c r="CG83" s="133" t="s">
        <v>767</v>
      </c>
    </row>
    <row r="84" spans="2:85" ht="13.5" customHeight="1">
      <c r="B84" s="7"/>
      <c r="C84" s="7"/>
      <c r="F84" s="9"/>
      <c r="I84" s="9"/>
      <c r="J84" s="9"/>
      <c r="K84" s="9"/>
      <c r="L84" s="8"/>
      <c r="M84" s="8"/>
      <c r="N84" s="8"/>
      <c r="O84" s="8"/>
      <c r="P84" s="9"/>
      <c r="R84" s="9"/>
      <c r="S84" s="9"/>
      <c r="T84" s="9"/>
      <c r="V84" s="9"/>
      <c r="W84" s="129"/>
      <c r="X84" s="130"/>
      <c r="AC84" s="129"/>
      <c r="AI84" s="158">
        <v>1081</v>
      </c>
      <c r="AJ84" s="133" t="s">
        <v>566</v>
      </c>
      <c r="AK84" s="9"/>
      <c r="AL84" s="129"/>
      <c r="AV84" s="129"/>
      <c r="AY84" s="8"/>
      <c r="AZ84" s="130"/>
      <c r="BA84" s="129"/>
      <c r="BB84" s="9"/>
      <c r="BC84" s="72"/>
      <c r="BF84" s="7"/>
      <c r="BZ84" s="7"/>
      <c r="CA84" s="7"/>
      <c r="CC84" s="7"/>
      <c r="CD84" s="7"/>
      <c r="CF84" s="170">
        <v>1090</v>
      </c>
      <c r="CG84" s="133" t="s">
        <v>768</v>
      </c>
    </row>
    <row r="85" spans="2:85" ht="13.5" customHeight="1">
      <c r="B85" s="7"/>
      <c r="C85" s="7"/>
      <c r="F85" s="9"/>
      <c r="I85" s="9"/>
      <c r="J85" s="9"/>
      <c r="K85" s="9"/>
      <c r="L85" s="8"/>
      <c r="M85" s="8"/>
      <c r="N85" s="8"/>
      <c r="O85" s="8"/>
      <c r="P85" s="9"/>
      <c r="R85" s="9"/>
      <c r="S85" s="9"/>
      <c r="T85" s="9"/>
      <c r="V85" s="9"/>
      <c r="W85" s="129"/>
      <c r="X85" s="130"/>
      <c r="AC85" s="129"/>
      <c r="AI85" s="158">
        <v>1082</v>
      </c>
      <c r="AJ85" s="133" t="s">
        <v>567</v>
      </c>
      <c r="AK85" s="9"/>
      <c r="AL85" s="129"/>
      <c r="AV85" s="129"/>
      <c r="AY85" s="8"/>
      <c r="AZ85" s="130"/>
      <c r="BA85" s="129"/>
      <c r="BB85" s="9"/>
      <c r="BC85" s="72"/>
      <c r="BF85" s="7"/>
      <c r="BZ85" s="7"/>
      <c r="CA85" s="7"/>
      <c r="CC85" s="7"/>
      <c r="CD85" s="7"/>
      <c r="CF85" s="170">
        <v>1091</v>
      </c>
      <c r="CG85" s="133" t="s">
        <v>769</v>
      </c>
    </row>
    <row r="86" spans="2:85" ht="13.5" customHeight="1">
      <c r="B86" s="7"/>
      <c r="C86" s="7"/>
      <c r="F86" s="9"/>
      <c r="I86" s="9"/>
      <c r="J86" s="9"/>
      <c r="K86" s="9"/>
      <c r="L86" s="8"/>
      <c r="M86" s="8"/>
      <c r="N86" s="8"/>
      <c r="O86" s="8"/>
      <c r="P86" s="9"/>
      <c r="R86" s="9"/>
      <c r="S86" s="9"/>
      <c r="T86" s="9"/>
      <c r="V86" s="9"/>
      <c r="W86" s="129"/>
      <c r="X86" s="130"/>
      <c r="AC86" s="129"/>
      <c r="AI86" s="158">
        <v>1083</v>
      </c>
      <c r="AJ86" s="133" t="s">
        <v>568</v>
      </c>
      <c r="AK86" s="9"/>
      <c r="AL86" s="129"/>
      <c r="AV86" s="129"/>
      <c r="AY86" s="8"/>
      <c r="AZ86" s="130"/>
      <c r="BA86" s="129"/>
      <c r="BB86" s="9"/>
      <c r="BC86" s="72"/>
      <c r="BF86" s="7"/>
      <c r="BZ86" s="7"/>
      <c r="CA86" s="7"/>
      <c r="CC86" s="7"/>
      <c r="CD86" s="7"/>
      <c r="CF86" s="170">
        <v>1092</v>
      </c>
      <c r="CG86" s="133" t="s">
        <v>770</v>
      </c>
    </row>
    <row r="87" spans="2:85" ht="13.5" customHeight="1">
      <c r="B87" s="7"/>
      <c r="C87" s="7"/>
      <c r="F87" s="9"/>
      <c r="I87" s="9"/>
      <c r="J87" s="9"/>
      <c r="K87" s="9"/>
      <c r="L87" s="8"/>
      <c r="M87" s="8"/>
      <c r="N87" s="8"/>
      <c r="O87" s="8"/>
      <c r="P87" s="9"/>
      <c r="R87" s="9"/>
      <c r="S87" s="9"/>
      <c r="T87" s="9"/>
      <c r="V87" s="9"/>
      <c r="W87" s="129"/>
      <c r="X87" s="130"/>
      <c r="AC87" s="129"/>
      <c r="AI87" s="158">
        <v>1084</v>
      </c>
      <c r="AJ87" s="133" t="s">
        <v>569</v>
      </c>
      <c r="AK87" s="9"/>
      <c r="AL87" s="129"/>
      <c r="AV87" s="129"/>
      <c r="AY87" s="8"/>
      <c r="AZ87" s="130"/>
      <c r="BA87" s="129"/>
      <c r="BB87" s="9"/>
      <c r="BC87" s="72"/>
      <c r="BF87" s="7"/>
      <c r="BZ87" s="7"/>
      <c r="CA87" s="7"/>
      <c r="CC87" s="7"/>
      <c r="CD87" s="7"/>
      <c r="CF87" s="170">
        <v>1093</v>
      </c>
      <c r="CG87" s="133" t="s">
        <v>771</v>
      </c>
    </row>
    <row r="88" spans="2:85" ht="13.5" customHeight="1">
      <c r="B88" s="7"/>
      <c r="C88" s="7"/>
      <c r="F88" s="9"/>
      <c r="I88" s="9"/>
      <c r="J88" s="9"/>
      <c r="K88" s="9"/>
      <c r="L88" s="8"/>
      <c r="M88" s="8"/>
      <c r="N88" s="8"/>
      <c r="O88" s="8"/>
      <c r="P88" s="9"/>
      <c r="R88" s="9"/>
      <c r="S88" s="9"/>
      <c r="T88" s="9"/>
      <c r="V88" s="9"/>
      <c r="W88" s="129"/>
      <c r="X88" s="130"/>
      <c r="AC88" s="129"/>
      <c r="AI88" s="158">
        <v>1085</v>
      </c>
      <c r="AJ88" s="133" t="s">
        <v>570</v>
      </c>
      <c r="AK88" s="9"/>
      <c r="AL88" s="129"/>
      <c r="AV88" s="129"/>
      <c r="AY88" s="8"/>
      <c r="AZ88" s="130"/>
      <c r="BA88" s="129"/>
      <c r="BB88" s="9"/>
      <c r="BC88" s="72"/>
      <c r="BF88" s="7"/>
      <c r="BZ88" s="7"/>
      <c r="CA88" s="7"/>
      <c r="CC88" s="7"/>
      <c r="CD88" s="7"/>
      <c r="CF88" s="170">
        <v>1094</v>
      </c>
      <c r="CG88" s="133" t="s">
        <v>772</v>
      </c>
    </row>
    <row r="89" spans="2:85" ht="13.5" customHeight="1">
      <c r="B89" s="7"/>
      <c r="C89" s="7"/>
      <c r="F89" s="9"/>
      <c r="I89" s="9"/>
      <c r="J89" s="9"/>
      <c r="K89" s="9"/>
      <c r="L89" s="8"/>
      <c r="M89" s="8"/>
      <c r="N89" s="8"/>
      <c r="O89" s="8"/>
      <c r="P89" s="9"/>
      <c r="R89" s="9"/>
      <c r="S89" s="9"/>
      <c r="T89" s="9"/>
      <c r="V89" s="9"/>
      <c r="W89" s="129"/>
      <c r="X89" s="130"/>
      <c r="AC89" s="129"/>
      <c r="AI89" s="158">
        <v>1086</v>
      </c>
      <c r="AJ89" s="133" t="s">
        <v>569</v>
      </c>
      <c r="AK89" s="9"/>
      <c r="AL89" s="129"/>
      <c r="AV89" s="129"/>
      <c r="AY89" s="8"/>
      <c r="AZ89" s="130"/>
      <c r="BA89" s="129"/>
      <c r="BB89" s="9"/>
      <c r="BC89" s="72"/>
      <c r="BF89" s="7"/>
      <c r="BZ89" s="7"/>
      <c r="CA89" s="7"/>
      <c r="CC89" s="7"/>
      <c r="CD89" s="7"/>
      <c r="CF89" s="170">
        <v>1095</v>
      </c>
      <c r="CG89" s="133" t="s">
        <v>773</v>
      </c>
    </row>
    <row r="90" spans="2:85" ht="13.5" customHeight="1">
      <c r="B90" s="7"/>
      <c r="C90" s="7"/>
      <c r="F90" s="9"/>
      <c r="I90" s="9"/>
      <c r="J90" s="9"/>
      <c r="K90" s="9"/>
      <c r="L90" s="8"/>
      <c r="M90" s="8"/>
      <c r="N90" s="8"/>
      <c r="O90" s="8"/>
      <c r="P90" s="9"/>
      <c r="R90" s="9"/>
      <c r="S90" s="9"/>
      <c r="T90" s="9"/>
      <c r="V90" s="9"/>
      <c r="W90" s="129"/>
      <c r="X90" s="130"/>
      <c r="AC90" s="129"/>
      <c r="AI90" s="158">
        <v>1087</v>
      </c>
      <c r="AJ90" s="133" t="s">
        <v>570</v>
      </c>
      <c r="AK90" s="9"/>
      <c r="AL90" s="129"/>
      <c r="AV90" s="129"/>
      <c r="AY90" s="8"/>
      <c r="AZ90" s="130"/>
      <c r="BA90" s="129"/>
      <c r="BB90" s="9"/>
      <c r="BC90" s="72"/>
      <c r="BF90" s="7"/>
      <c r="BZ90" s="7"/>
      <c r="CA90" s="7"/>
      <c r="CC90" s="7"/>
      <c r="CD90" s="7"/>
      <c r="CF90" s="170">
        <v>1096</v>
      </c>
      <c r="CG90" s="133" t="s">
        <v>774</v>
      </c>
    </row>
    <row r="91" spans="2:85" ht="13.5" customHeight="1">
      <c r="B91" s="7"/>
      <c r="C91" s="7"/>
      <c r="F91" s="9"/>
      <c r="I91" s="9"/>
      <c r="J91" s="9"/>
      <c r="K91" s="9"/>
      <c r="L91" s="8"/>
      <c r="M91" s="8"/>
      <c r="N91" s="8"/>
      <c r="O91" s="8"/>
      <c r="P91" s="9"/>
      <c r="R91" s="9"/>
      <c r="S91" s="9"/>
      <c r="T91" s="9"/>
      <c r="V91" s="9"/>
      <c r="W91" s="129"/>
      <c r="X91" s="130"/>
      <c r="AC91" s="129"/>
      <c r="AI91" s="158">
        <v>1088</v>
      </c>
      <c r="AJ91" s="133" t="s">
        <v>571</v>
      </c>
      <c r="AK91" s="9"/>
      <c r="AL91" s="129"/>
      <c r="AV91" s="129"/>
      <c r="AY91" s="8"/>
      <c r="AZ91" s="130"/>
      <c r="BA91" s="129"/>
      <c r="BB91" s="9"/>
      <c r="BC91" s="72"/>
      <c r="BF91" s="7"/>
      <c r="BZ91" s="7"/>
      <c r="CA91" s="7"/>
      <c r="CC91" s="7"/>
      <c r="CD91" s="7"/>
      <c r="CF91" s="170">
        <v>1097</v>
      </c>
      <c r="CG91" s="133" t="s">
        <v>775</v>
      </c>
    </row>
    <row r="92" spans="2:85" ht="13.5" customHeight="1">
      <c r="B92" s="7"/>
      <c r="C92" s="7"/>
      <c r="F92" s="9"/>
      <c r="I92" s="9"/>
      <c r="J92" s="9"/>
      <c r="K92" s="9"/>
      <c r="L92" s="8"/>
      <c r="M92" s="8"/>
      <c r="N92" s="8"/>
      <c r="O92" s="8"/>
      <c r="P92" s="9"/>
      <c r="R92" s="9"/>
      <c r="S92" s="9"/>
      <c r="T92" s="9"/>
      <c r="V92" s="9"/>
      <c r="W92" s="129"/>
      <c r="X92" s="130"/>
      <c r="AC92" s="129"/>
      <c r="AI92" s="158">
        <v>1089</v>
      </c>
      <c r="AJ92" s="133" t="s">
        <v>572</v>
      </c>
      <c r="AK92" s="9"/>
      <c r="AL92" s="129"/>
      <c r="AV92" s="129"/>
      <c r="AY92" s="8"/>
      <c r="AZ92" s="130"/>
      <c r="BA92" s="129"/>
      <c r="BB92" s="9"/>
      <c r="BC92" s="72"/>
      <c r="BF92" s="7"/>
      <c r="BZ92" s="7"/>
      <c r="CA92" s="7"/>
      <c r="CC92" s="7"/>
      <c r="CD92" s="7"/>
      <c r="CF92" s="170">
        <v>1098</v>
      </c>
      <c r="CG92" s="133" t="s">
        <v>776</v>
      </c>
    </row>
    <row r="93" spans="2:85" ht="13.5" customHeight="1">
      <c r="B93" s="7"/>
      <c r="C93" s="7"/>
      <c r="F93" s="9"/>
      <c r="I93" s="9"/>
      <c r="J93" s="9"/>
      <c r="K93" s="9"/>
      <c r="L93" s="8"/>
      <c r="M93" s="8"/>
      <c r="N93" s="8"/>
      <c r="O93" s="8"/>
      <c r="P93" s="9"/>
      <c r="R93" s="9"/>
      <c r="S93" s="9"/>
      <c r="T93" s="9"/>
      <c r="V93" s="9"/>
      <c r="W93" s="129"/>
      <c r="X93" s="130"/>
      <c r="AC93" s="129"/>
      <c r="AI93" s="158">
        <v>1090</v>
      </c>
      <c r="AJ93" s="133" t="s">
        <v>573</v>
      </c>
      <c r="AK93" s="9"/>
      <c r="AL93" s="129"/>
      <c r="AV93" s="129"/>
      <c r="AY93" s="8"/>
      <c r="AZ93" s="130"/>
      <c r="BA93" s="129"/>
      <c r="BB93" s="9"/>
      <c r="BC93" s="72"/>
      <c r="BF93" s="7"/>
      <c r="BZ93" s="7"/>
      <c r="CA93" s="7"/>
      <c r="CC93" s="7"/>
      <c r="CD93" s="7"/>
      <c r="CF93" s="170">
        <v>1099</v>
      </c>
      <c r="CG93" s="133" t="s">
        <v>777</v>
      </c>
    </row>
    <row r="94" spans="2:85" ht="13.5" customHeight="1">
      <c r="B94" s="7"/>
      <c r="C94" s="7"/>
      <c r="F94" s="9"/>
      <c r="I94" s="9"/>
      <c r="J94" s="9"/>
      <c r="K94" s="9"/>
      <c r="L94" s="8"/>
      <c r="M94" s="8"/>
      <c r="N94" s="8"/>
      <c r="O94" s="8"/>
      <c r="P94" s="9"/>
      <c r="R94" s="9"/>
      <c r="S94" s="9"/>
      <c r="T94" s="9"/>
      <c r="V94" s="9"/>
      <c r="W94" s="129"/>
      <c r="X94" s="130"/>
      <c r="AC94" s="129"/>
      <c r="AI94" s="158">
        <v>1091</v>
      </c>
      <c r="AJ94" s="133" t="s">
        <v>574</v>
      </c>
      <c r="AK94" s="9"/>
      <c r="AL94" s="129"/>
      <c r="AV94" s="129"/>
      <c r="AY94" s="8"/>
      <c r="AZ94" s="130"/>
      <c r="BA94" s="129"/>
      <c r="BB94" s="9"/>
      <c r="BC94" s="72"/>
      <c r="BF94" s="7"/>
      <c r="BZ94" s="7"/>
      <c r="CA94" s="7"/>
      <c r="CC94" s="7"/>
      <c r="CD94" s="7"/>
      <c r="CF94" s="170">
        <v>1100</v>
      </c>
      <c r="CG94" s="133" t="s">
        <v>778</v>
      </c>
    </row>
    <row r="95" spans="2:85" ht="13.5" customHeight="1">
      <c r="B95" s="7"/>
      <c r="C95" s="7"/>
      <c r="F95" s="9"/>
      <c r="I95" s="9"/>
      <c r="J95" s="9"/>
      <c r="K95" s="9"/>
      <c r="L95" s="8"/>
      <c r="M95" s="8"/>
      <c r="N95" s="8"/>
      <c r="O95" s="8"/>
      <c r="P95" s="9"/>
      <c r="R95" s="9"/>
      <c r="S95" s="9"/>
      <c r="T95" s="9"/>
      <c r="V95" s="9"/>
      <c r="W95" s="129"/>
      <c r="X95" s="130"/>
      <c r="AC95" s="129"/>
      <c r="AI95" s="158">
        <v>1092</v>
      </c>
      <c r="AJ95" s="133" t="s">
        <v>575</v>
      </c>
      <c r="AK95" s="9"/>
      <c r="AL95" s="129"/>
      <c r="AV95" s="129"/>
      <c r="AY95" s="8"/>
      <c r="AZ95" s="130"/>
      <c r="BA95" s="129"/>
      <c r="BB95" s="9"/>
      <c r="BC95" s="72"/>
      <c r="BF95" s="7"/>
      <c r="BZ95" s="7"/>
      <c r="CA95" s="7"/>
      <c r="CC95" s="7"/>
      <c r="CD95" s="7"/>
      <c r="CF95" s="170">
        <v>1101</v>
      </c>
      <c r="CG95" s="133" t="s">
        <v>779</v>
      </c>
    </row>
    <row r="96" spans="2:85" ht="13.5" customHeight="1">
      <c r="B96" s="7"/>
      <c r="C96" s="7"/>
      <c r="F96" s="9"/>
      <c r="I96" s="9"/>
      <c r="J96" s="9"/>
      <c r="K96" s="9"/>
      <c r="L96" s="8"/>
      <c r="M96" s="8"/>
      <c r="N96" s="8"/>
      <c r="O96" s="8"/>
      <c r="P96" s="9"/>
      <c r="R96" s="9"/>
      <c r="S96" s="9"/>
      <c r="T96" s="9"/>
      <c r="V96" s="9"/>
      <c r="W96" s="129"/>
      <c r="X96" s="130"/>
      <c r="AC96" s="129"/>
      <c r="AI96" s="158">
        <v>1093</v>
      </c>
      <c r="AJ96" s="133" t="s">
        <v>576</v>
      </c>
      <c r="AK96" s="9"/>
      <c r="AL96" s="129"/>
      <c r="AV96" s="129"/>
      <c r="AY96" s="8"/>
      <c r="AZ96" s="130"/>
      <c r="BA96" s="129"/>
      <c r="BB96" s="9"/>
      <c r="BC96" s="72"/>
      <c r="BF96" s="7"/>
      <c r="BZ96" s="7"/>
      <c r="CA96" s="7"/>
      <c r="CC96" s="7"/>
      <c r="CD96" s="7"/>
      <c r="CF96" s="170">
        <v>1102</v>
      </c>
      <c r="CG96" s="133" t="s">
        <v>780</v>
      </c>
    </row>
    <row r="97" spans="2:85" ht="13.5" customHeight="1">
      <c r="B97" s="7"/>
      <c r="C97" s="7"/>
      <c r="F97" s="9"/>
      <c r="I97" s="9"/>
      <c r="J97" s="9"/>
      <c r="K97" s="9"/>
      <c r="L97" s="8"/>
      <c r="M97" s="8"/>
      <c r="N97" s="8"/>
      <c r="O97" s="8"/>
      <c r="P97" s="9"/>
      <c r="R97" s="9"/>
      <c r="S97" s="9"/>
      <c r="T97" s="9"/>
      <c r="V97" s="9"/>
      <c r="W97" s="129"/>
      <c r="X97" s="130"/>
      <c r="AC97" s="129"/>
      <c r="AI97" s="158">
        <v>1094</v>
      </c>
      <c r="AJ97" s="133" t="s">
        <v>577</v>
      </c>
      <c r="AK97" s="9"/>
      <c r="AL97" s="129"/>
      <c r="AV97" s="129"/>
      <c r="AY97" s="8"/>
      <c r="AZ97" s="130"/>
      <c r="BA97" s="129"/>
      <c r="BB97" s="9"/>
      <c r="BC97" s="72"/>
      <c r="BF97" s="7"/>
      <c r="BZ97" s="7"/>
      <c r="CA97" s="7"/>
      <c r="CC97" s="7"/>
      <c r="CD97" s="7"/>
      <c r="CF97" s="170">
        <v>1103</v>
      </c>
      <c r="CG97" s="133" t="s">
        <v>781</v>
      </c>
    </row>
    <row r="98" spans="2:85" ht="13.5" customHeight="1">
      <c r="B98" s="7"/>
      <c r="C98" s="7"/>
      <c r="F98" s="9"/>
      <c r="I98" s="9"/>
      <c r="J98" s="9"/>
      <c r="K98" s="9"/>
      <c r="L98" s="8"/>
      <c r="M98" s="8"/>
      <c r="N98" s="8"/>
      <c r="O98" s="8"/>
      <c r="P98" s="9"/>
      <c r="R98" s="9"/>
      <c r="S98" s="9"/>
      <c r="T98" s="9"/>
      <c r="V98" s="9"/>
      <c r="W98" s="129"/>
      <c r="X98" s="130"/>
      <c r="AC98" s="129"/>
      <c r="AI98" s="158">
        <v>1095</v>
      </c>
      <c r="AJ98" s="133" t="s">
        <v>578</v>
      </c>
      <c r="AK98" s="9"/>
      <c r="AL98" s="129"/>
      <c r="AV98" s="129"/>
      <c r="AY98" s="8"/>
      <c r="AZ98" s="130"/>
      <c r="BA98" s="129"/>
      <c r="BB98" s="9"/>
      <c r="BC98" s="72"/>
      <c r="BF98" s="7"/>
      <c r="BZ98" s="7"/>
      <c r="CA98" s="7"/>
      <c r="CC98" s="7"/>
      <c r="CD98" s="7"/>
      <c r="CF98" s="170">
        <v>1104</v>
      </c>
      <c r="CG98" s="133" t="s">
        <v>782</v>
      </c>
    </row>
    <row r="99" spans="2:85" ht="13.5" customHeight="1">
      <c r="B99" s="7"/>
      <c r="C99" s="7"/>
      <c r="F99" s="9"/>
      <c r="I99" s="9"/>
      <c r="J99" s="9"/>
      <c r="K99" s="9"/>
      <c r="L99" s="8"/>
      <c r="M99" s="8"/>
      <c r="N99" s="8"/>
      <c r="O99" s="8"/>
      <c r="P99" s="9"/>
      <c r="R99" s="9"/>
      <c r="S99" s="9"/>
      <c r="T99" s="9"/>
      <c r="V99" s="9"/>
      <c r="W99" s="129"/>
      <c r="X99" s="130"/>
      <c r="AC99" s="129"/>
      <c r="AI99" s="158">
        <v>1096</v>
      </c>
      <c r="AJ99" s="133" t="s">
        <v>579</v>
      </c>
      <c r="AK99" s="9"/>
      <c r="AL99" s="129"/>
      <c r="AV99" s="129"/>
      <c r="AY99" s="8"/>
      <c r="AZ99" s="130"/>
      <c r="BA99" s="129"/>
      <c r="BB99" s="9"/>
      <c r="BC99" s="72"/>
      <c r="BF99" s="7"/>
      <c r="BZ99" s="7"/>
      <c r="CA99" s="7"/>
      <c r="CC99" s="7"/>
      <c r="CD99" s="7"/>
      <c r="CF99" s="170">
        <v>1105</v>
      </c>
      <c r="CG99" s="133" t="s">
        <v>783</v>
      </c>
    </row>
    <row r="100" spans="2:85" ht="13.5" customHeight="1">
      <c r="B100" s="7"/>
      <c r="C100" s="7"/>
      <c r="F100" s="9"/>
      <c r="I100" s="9"/>
      <c r="J100" s="9"/>
      <c r="K100" s="9"/>
      <c r="L100" s="8"/>
      <c r="M100" s="8"/>
      <c r="N100" s="8"/>
      <c r="O100" s="8"/>
      <c r="P100" s="9"/>
      <c r="R100" s="9"/>
      <c r="S100" s="9"/>
      <c r="T100" s="9"/>
      <c r="V100" s="9"/>
      <c r="W100" s="129"/>
      <c r="X100" s="130"/>
      <c r="AC100" s="129"/>
      <c r="AI100" s="158">
        <v>1097</v>
      </c>
      <c r="AJ100" s="133" t="s">
        <v>580</v>
      </c>
      <c r="AK100" s="9"/>
      <c r="AL100" s="129"/>
      <c r="AV100" s="129"/>
      <c r="AY100" s="8"/>
      <c r="AZ100" s="130"/>
      <c r="BA100" s="129"/>
      <c r="BB100" s="9"/>
      <c r="BC100" s="72"/>
      <c r="BF100" s="7"/>
      <c r="BZ100" s="7"/>
      <c r="CA100" s="7"/>
      <c r="CC100" s="7"/>
      <c r="CD100" s="7"/>
      <c r="CF100" s="170">
        <v>1106</v>
      </c>
      <c r="CG100" s="133" t="s">
        <v>784</v>
      </c>
    </row>
    <row r="101" spans="2:85" ht="13.5" customHeight="1">
      <c r="B101" s="7"/>
      <c r="C101" s="7"/>
      <c r="F101" s="9"/>
      <c r="I101" s="9"/>
      <c r="J101" s="9"/>
      <c r="K101" s="9"/>
      <c r="L101" s="8"/>
      <c r="M101" s="8"/>
      <c r="N101" s="8"/>
      <c r="O101" s="8"/>
      <c r="P101" s="9"/>
      <c r="R101" s="9"/>
      <c r="S101" s="9"/>
      <c r="T101" s="9"/>
      <c r="V101" s="9"/>
      <c r="W101" s="129"/>
      <c r="X101" s="130"/>
      <c r="AC101" s="129"/>
      <c r="AI101" s="158">
        <v>1098</v>
      </c>
      <c r="AJ101" s="133" t="s">
        <v>581</v>
      </c>
      <c r="AK101" s="9"/>
      <c r="AL101" s="129"/>
      <c r="AV101" s="129"/>
      <c r="AY101" s="8"/>
      <c r="AZ101" s="130"/>
      <c r="BA101" s="129"/>
      <c r="BB101" s="9"/>
      <c r="BC101" s="72"/>
      <c r="BF101" s="7"/>
      <c r="BZ101" s="7"/>
      <c r="CA101" s="7"/>
      <c r="CC101" s="7"/>
      <c r="CD101" s="7"/>
      <c r="CF101" s="170">
        <v>1107</v>
      </c>
      <c r="CG101" s="133" t="s">
        <v>785</v>
      </c>
    </row>
    <row r="102" spans="2:85" ht="13.5" customHeight="1">
      <c r="B102" s="7"/>
      <c r="C102" s="7"/>
      <c r="F102" s="9"/>
      <c r="I102" s="9"/>
      <c r="J102" s="9"/>
      <c r="K102" s="9"/>
      <c r="L102" s="8"/>
      <c r="M102" s="8"/>
      <c r="N102" s="8"/>
      <c r="O102" s="8"/>
      <c r="P102" s="9"/>
      <c r="R102" s="9"/>
      <c r="S102" s="9"/>
      <c r="T102" s="9"/>
      <c r="V102" s="9"/>
      <c r="W102" s="129"/>
      <c r="X102" s="130"/>
      <c r="AC102" s="129"/>
      <c r="AI102" s="158">
        <v>1099</v>
      </c>
      <c r="AJ102" s="133" t="s">
        <v>582</v>
      </c>
      <c r="AK102" s="9"/>
      <c r="AL102" s="129"/>
      <c r="AV102" s="129"/>
      <c r="AY102" s="8"/>
      <c r="AZ102" s="130"/>
      <c r="BA102" s="129"/>
      <c r="BB102" s="9"/>
      <c r="BC102" s="72"/>
      <c r="BF102" s="7"/>
      <c r="BZ102" s="7"/>
      <c r="CA102" s="7"/>
      <c r="CC102" s="7"/>
      <c r="CD102" s="7"/>
      <c r="CF102" s="170">
        <v>1108</v>
      </c>
      <c r="CG102" s="133" t="s">
        <v>786</v>
      </c>
    </row>
    <row r="103" spans="2:85" ht="13.5" customHeight="1">
      <c r="B103" s="7"/>
      <c r="C103" s="7"/>
      <c r="F103" s="9"/>
      <c r="I103" s="9"/>
      <c r="J103" s="9"/>
      <c r="K103" s="9"/>
      <c r="L103" s="8"/>
      <c r="M103" s="8"/>
      <c r="N103" s="8"/>
      <c r="O103" s="8"/>
      <c r="P103" s="9"/>
      <c r="R103" s="9"/>
      <c r="S103" s="9"/>
      <c r="T103" s="9"/>
      <c r="V103" s="9"/>
      <c r="W103" s="129"/>
      <c r="X103" s="130"/>
      <c r="AC103" s="129"/>
      <c r="AI103" s="158">
        <v>1100</v>
      </c>
      <c r="AJ103" s="133" t="s">
        <v>583</v>
      </c>
      <c r="AK103" s="9"/>
      <c r="AL103" s="129"/>
      <c r="AV103" s="129"/>
      <c r="AY103" s="8"/>
      <c r="AZ103" s="130"/>
      <c r="BA103" s="129"/>
      <c r="BB103" s="9"/>
      <c r="BC103" s="72"/>
      <c r="BF103" s="7"/>
      <c r="BZ103" s="7"/>
      <c r="CA103" s="7"/>
      <c r="CC103" s="7"/>
      <c r="CD103" s="7"/>
      <c r="CF103" s="170">
        <v>1109</v>
      </c>
      <c r="CG103" s="133" t="s">
        <v>787</v>
      </c>
    </row>
    <row r="104" spans="2:85" ht="13.5" customHeight="1">
      <c r="B104" s="7"/>
      <c r="C104" s="7"/>
      <c r="F104" s="9"/>
      <c r="I104" s="9"/>
      <c r="J104" s="9"/>
      <c r="K104" s="9"/>
      <c r="L104" s="8"/>
      <c r="M104" s="8"/>
      <c r="N104" s="8"/>
      <c r="O104" s="8"/>
      <c r="P104" s="9"/>
      <c r="R104" s="9"/>
      <c r="S104" s="9"/>
      <c r="T104" s="9"/>
      <c r="V104" s="9"/>
      <c r="W104" s="129"/>
      <c r="X104" s="130"/>
      <c r="AC104" s="129"/>
      <c r="AI104" s="158">
        <v>1101</v>
      </c>
      <c r="AJ104" s="133" t="s">
        <v>584</v>
      </c>
      <c r="AK104" s="9"/>
      <c r="AL104" s="129"/>
      <c r="AV104" s="129"/>
      <c r="AY104" s="8"/>
      <c r="AZ104" s="130"/>
      <c r="BA104" s="129"/>
      <c r="BB104" s="9"/>
      <c r="BC104" s="72"/>
      <c r="BF104" s="7"/>
      <c r="BZ104" s="7"/>
      <c r="CA104" s="7"/>
      <c r="CC104" s="7"/>
      <c r="CD104" s="7"/>
      <c r="CF104" s="170">
        <v>1110</v>
      </c>
      <c r="CG104" s="133" t="s">
        <v>788</v>
      </c>
    </row>
    <row r="105" spans="2:85" ht="13.5" customHeight="1">
      <c r="B105" s="7"/>
      <c r="C105" s="7"/>
      <c r="F105" s="9"/>
      <c r="I105" s="9"/>
      <c r="J105" s="9"/>
      <c r="K105" s="9"/>
      <c r="L105" s="8"/>
      <c r="M105" s="8"/>
      <c r="N105" s="8"/>
      <c r="O105" s="8"/>
      <c r="P105" s="9"/>
      <c r="R105" s="9"/>
      <c r="S105" s="9"/>
      <c r="T105" s="9"/>
      <c r="V105" s="9"/>
      <c r="W105" s="129"/>
      <c r="X105" s="130"/>
      <c r="AC105" s="129"/>
      <c r="AI105" s="158">
        <v>1102</v>
      </c>
      <c r="AJ105" s="133" t="s">
        <v>585</v>
      </c>
      <c r="AK105" s="9"/>
      <c r="AL105" s="129"/>
      <c r="AV105" s="129"/>
      <c r="AY105" s="8"/>
      <c r="AZ105" s="130"/>
      <c r="BA105" s="129"/>
      <c r="BB105" s="9"/>
      <c r="BC105" s="72"/>
      <c r="BF105" s="7"/>
      <c r="BZ105" s="7"/>
      <c r="CA105" s="7"/>
      <c r="CC105" s="7"/>
      <c r="CD105" s="7"/>
      <c r="CF105" s="170">
        <v>1111</v>
      </c>
      <c r="CG105" s="133" t="s">
        <v>789</v>
      </c>
    </row>
    <row r="106" spans="2:85" ht="13.5" customHeight="1">
      <c r="B106" s="7"/>
      <c r="C106" s="7"/>
      <c r="F106" s="9"/>
      <c r="I106" s="9"/>
      <c r="J106" s="9"/>
      <c r="K106" s="9"/>
      <c r="L106" s="8"/>
      <c r="M106" s="8"/>
      <c r="N106" s="8"/>
      <c r="O106" s="8"/>
      <c r="P106" s="9"/>
      <c r="R106" s="9"/>
      <c r="S106" s="9"/>
      <c r="T106" s="9"/>
      <c r="V106" s="9"/>
      <c r="W106" s="129"/>
      <c r="X106" s="130"/>
      <c r="AC106" s="129"/>
      <c r="AI106" s="158">
        <v>1103</v>
      </c>
      <c r="AJ106" s="133" t="s">
        <v>586</v>
      </c>
      <c r="AK106" s="9"/>
      <c r="AL106" s="129"/>
      <c r="AV106" s="129"/>
      <c r="AY106" s="8"/>
      <c r="AZ106" s="130"/>
      <c r="BA106" s="129"/>
      <c r="BB106" s="9"/>
      <c r="BC106" s="72"/>
      <c r="BF106" s="7"/>
      <c r="BZ106" s="7"/>
      <c r="CA106" s="7"/>
      <c r="CC106" s="7"/>
      <c r="CD106" s="7"/>
      <c r="CF106" s="170">
        <v>1112</v>
      </c>
      <c r="CG106" s="133" t="s">
        <v>790</v>
      </c>
    </row>
    <row r="107" spans="2:85" ht="13.5" customHeight="1">
      <c r="B107" s="7"/>
      <c r="C107" s="7"/>
      <c r="F107" s="9"/>
      <c r="I107" s="9"/>
      <c r="J107" s="9"/>
      <c r="K107" s="9"/>
      <c r="L107" s="8"/>
      <c r="M107" s="8"/>
      <c r="N107" s="8"/>
      <c r="O107" s="8"/>
      <c r="P107" s="9"/>
      <c r="R107" s="9"/>
      <c r="S107" s="9"/>
      <c r="T107" s="9"/>
      <c r="V107" s="9"/>
      <c r="W107" s="129"/>
      <c r="X107" s="130"/>
      <c r="AC107" s="129"/>
      <c r="AI107" s="158">
        <v>1104</v>
      </c>
      <c r="AJ107" s="133" t="s">
        <v>587</v>
      </c>
      <c r="AK107" s="9"/>
      <c r="AL107" s="129"/>
      <c r="AV107" s="129"/>
      <c r="AY107" s="8"/>
      <c r="AZ107" s="130"/>
      <c r="BA107" s="129"/>
      <c r="BB107" s="9"/>
      <c r="BC107" s="72"/>
      <c r="BF107" s="7"/>
      <c r="BZ107" s="7"/>
      <c r="CA107" s="7"/>
      <c r="CC107" s="7"/>
      <c r="CD107" s="7"/>
      <c r="CF107" s="170">
        <v>1113</v>
      </c>
      <c r="CG107" s="133" t="s">
        <v>791</v>
      </c>
    </row>
    <row r="108" spans="2:85" ht="13.5" customHeight="1">
      <c r="B108" s="7"/>
      <c r="C108" s="7"/>
      <c r="F108" s="9"/>
      <c r="I108" s="9"/>
      <c r="J108" s="9"/>
      <c r="K108" s="9"/>
      <c r="L108" s="8"/>
      <c r="M108" s="8"/>
      <c r="N108" s="8"/>
      <c r="O108" s="8"/>
      <c r="P108" s="9"/>
      <c r="R108" s="9"/>
      <c r="S108" s="9"/>
      <c r="T108" s="9"/>
      <c r="V108" s="9"/>
      <c r="W108" s="129"/>
      <c r="X108" s="130"/>
      <c r="AC108" s="129"/>
      <c r="AI108" s="158">
        <v>1105</v>
      </c>
      <c r="AJ108" s="133" t="s">
        <v>462</v>
      </c>
      <c r="AK108" s="9"/>
      <c r="AL108" s="129"/>
      <c r="AV108" s="129"/>
      <c r="AY108" s="8"/>
      <c r="AZ108" s="130"/>
      <c r="BA108" s="129"/>
      <c r="BB108" s="9"/>
      <c r="BC108" s="72"/>
      <c r="BF108" s="7"/>
      <c r="BZ108" s="7"/>
      <c r="CA108" s="7"/>
      <c r="CC108" s="7"/>
      <c r="CD108" s="7"/>
      <c r="CF108" s="170">
        <v>1114</v>
      </c>
      <c r="CG108" s="133" t="s">
        <v>792</v>
      </c>
    </row>
    <row r="109" spans="2:85" ht="13.5" customHeight="1">
      <c r="B109" s="7"/>
      <c r="C109" s="7"/>
      <c r="F109" s="9"/>
      <c r="I109" s="9"/>
      <c r="J109" s="9"/>
      <c r="K109" s="9"/>
      <c r="L109" s="8"/>
      <c r="M109" s="8"/>
      <c r="N109" s="8"/>
      <c r="O109" s="8"/>
      <c r="P109" s="9"/>
      <c r="R109" s="9"/>
      <c r="S109" s="9"/>
      <c r="T109" s="9"/>
      <c r="V109" s="9"/>
      <c r="W109" s="129"/>
      <c r="X109" s="130"/>
      <c r="AC109" s="129"/>
      <c r="AK109" s="9"/>
      <c r="AL109" s="129"/>
      <c r="AV109" s="129"/>
      <c r="AY109" s="8"/>
      <c r="AZ109" s="130"/>
      <c r="BA109" s="129"/>
      <c r="BB109" s="9"/>
      <c r="BC109" s="72"/>
      <c r="BF109" s="7"/>
      <c r="BZ109" s="7"/>
      <c r="CA109" s="7"/>
      <c r="CC109" s="7"/>
      <c r="CD109" s="7"/>
      <c r="CF109" s="170">
        <v>1115</v>
      </c>
      <c r="CG109" s="133" t="s">
        <v>793</v>
      </c>
    </row>
    <row r="110" spans="2:85" ht="13.5" customHeight="1">
      <c r="B110" s="7"/>
      <c r="C110" s="7"/>
      <c r="F110" s="9"/>
      <c r="I110" s="9"/>
      <c r="J110" s="9"/>
      <c r="K110" s="9"/>
      <c r="L110" s="8"/>
      <c r="M110" s="8"/>
      <c r="N110" s="8"/>
      <c r="O110" s="8"/>
      <c r="P110" s="9"/>
      <c r="R110" s="9"/>
      <c r="S110" s="9"/>
      <c r="T110" s="9"/>
      <c r="V110" s="9"/>
      <c r="W110" s="129"/>
      <c r="X110" s="130"/>
      <c r="AC110" s="129"/>
      <c r="AK110" s="9"/>
      <c r="AL110" s="129"/>
      <c r="AV110" s="129"/>
      <c r="AY110" s="8"/>
      <c r="AZ110" s="130"/>
      <c r="BA110" s="129"/>
      <c r="BB110" s="9"/>
      <c r="BC110" s="72"/>
      <c r="BF110" s="7"/>
      <c r="BZ110" s="7"/>
      <c r="CA110" s="7"/>
      <c r="CC110" s="7"/>
      <c r="CD110" s="7"/>
      <c r="CF110" s="170">
        <v>1116</v>
      </c>
      <c r="CG110" s="133" t="s">
        <v>794</v>
      </c>
    </row>
    <row r="111" spans="2:85" ht="13.5" customHeight="1">
      <c r="B111" s="7"/>
      <c r="C111" s="7"/>
      <c r="F111" s="9"/>
      <c r="I111" s="9"/>
      <c r="J111" s="9"/>
      <c r="K111" s="9"/>
      <c r="L111" s="8"/>
      <c r="M111" s="8"/>
      <c r="N111" s="8"/>
      <c r="O111" s="8"/>
      <c r="P111" s="9"/>
      <c r="R111" s="9"/>
      <c r="S111" s="9"/>
      <c r="T111" s="9"/>
      <c r="V111" s="9"/>
      <c r="W111" s="129"/>
      <c r="X111" s="130"/>
      <c r="AC111" s="129"/>
      <c r="AK111" s="9"/>
      <c r="AL111" s="129"/>
      <c r="AV111" s="129"/>
      <c r="AY111" s="8"/>
      <c r="AZ111" s="130"/>
      <c r="BA111" s="129"/>
      <c r="BB111" s="9"/>
      <c r="BC111" s="72"/>
      <c r="BF111" s="7"/>
      <c r="BZ111" s="7"/>
      <c r="CA111" s="7"/>
      <c r="CC111" s="7"/>
      <c r="CD111" s="7"/>
      <c r="CF111" s="170">
        <v>1117</v>
      </c>
      <c r="CG111" s="133" t="s">
        <v>795</v>
      </c>
    </row>
    <row r="112" spans="2:85" ht="13.5" customHeight="1">
      <c r="B112" s="7"/>
      <c r="C112" s="7"/>
      <c r="F112" s="9"/>
      <c r="I112" s="9"/>
      <c r="J112" s="9"/>
      <c r="K112" s="9"/>
      <c r="L112" s="8"/>
      <c r="M112" s="8"/>
      <c r="N112" s="8"/>
      <c r="O112" s="8"/>
      <c r="P112" s="9"/>
      <c r="R112" s="9"/>
      <c r="S112" s="9"/>
      <c r="T112" s="9"/>
      <c r="V112" s="9"/>
      <c r="W112" s="129"/>
      <c r="X112" s="130"/>
      <c r="AC112" s="129"/>
      <c r="AK112" s="9"/>
      <c r="AL112" s="129"/>
      <c r="AV112" s="129"/>
      <c r="AY112" s="8"/>
      <c r="AZ112" s="130"/>
      <c r="BA112" s="129"/>
      <c r="BB112" s="9"/>
      <c r="BC112" s="72"/>
      <c r="BF112" s="7"/>
      <c r="BZ112" s="7"/>
      <c r="CA112" s="7"/>
      <c r="CC112" s="7"/>
      <c r="CD112" s="7"/>
      <c r="CF112" s="170">
        <v>1118</v>
      </c>
      <c r="CG112" s="133" t="s">
        <v>796</v>
      </c>
    </row>
    <row r="113" spans="2:85" ht="13.5" customHeight="1">
      <c r="B113" s="7"/>
      <c r="C113" s="7"/>
      <c r="F113" s="9"/>
      <c r="I113" s="9"/>
      <c r="J113" s="9"/>
      <c r="K113" s="9"/>
      <c r="L113" s="8"/>
      <c r="M113" s="8"/>
      <c r="N113" s="8"/>
      <c r="O113" s="8"/>
      <c r="P113" s="9"/>
      <c r="R113" s="9"/>
      <c r="S113" s="9"/>
      <c r="T113" s="9"/>
      <c r="V113" s="9"/>
      <c r="W113" s="129"/>
      <c r="X113" s="130"/>
      <c r="AC113" s="129"/>
      <c r="AK113" s="9"/>
      <c r="AL113" s="129"/>
      <c r="AV113" s="129"/>
      <c r="AY113" s="8"/>
      <c r="AZ113" s="130"/>
      <c r="BA113" s="129"/>
      <c r="BB113" s="9"/>
      <c r="BC113" s="72"/>
      <c r="BF113" s="7"/>
      <c r="BZ113" s="7"/>
      <c r="CA113" s="7"/>
      <c r="CC113" s="7"/>
      <c r="CD113" s="7"/>
      <c r="CF113" s="170">
        <v>1119</v>
      </c>
      <c r="CG113" s="133" t="s">
        <v>797</v>
      </c>
    </row>
    <row r="114" spans="2:85" ht="13.5" customHeight="1">
      <c r="B114" s="7"/>
      <c r="C114" s="7"/>
      <c r="F114" s="9"/>
      <c r="I114" s="9"/>
      <c r="J114" s="9"/>
      <c r="K114" s="9"/>
      <c r="L114" s="8"/>
      <c r="M114" s="8"/>
      <c r="N114" s="8"/>
      <c r="O114" s="8"/>
      <c r="P114" s="9"/>
      <c r="R114" s="9"/>
      <c r="S114" s="9"/>
      <c r="T114" s="9"/>
      <c r="V114" s="9"/>
      <c r="W114" s="129"/>
      <c r="X114" s="130"/>
      <c r="AC114" s="129"/>
      <c r="AK114" s="9"/>
      <c r="AL114" s="129"/>
      <c r="AV114" s="129"/>
      <c r="AY114" s="8"/>
      <c r="AZ114" s="130"/>
      <c r="BA114" s="129"/>
      <c r="BB114" s="9"/>
      <c r="BC114" s="72"/>
      <c r="BF114" s="7"/>
      <c r="BZ114" s="7"/>
      <c r="CA114" s="7"/>
      <c r="CC114" s="7"/>
      <c r="CD114" s="7"/>
      <c r="CF114" s="170">
        <v>1120</v>
      </c>
      <c r="CG114" s="133" t="s">
        <v>798</v>
      </c>
    </row>
    <row r="115" spans="2:85" ht="13.5" customHeight="1">
      <c r="B115" s="7"/>
      <c r="C115" s="7"/>
      <c r="F115" s="9"/>
      <c r="I115" s="9"/>
      <c r="J115" s="9"/>
      <c r="K115" s="9"/>
      <c r="L115" s="8"/>
      <c r="M115" s="8"/>
      <c r="N115" s="8"/>
      <c r="O115" s="8"/>
      <c r="P115" s="9"/>
      <c r="R115" s="9"/>
      <c r="S115" s="9"/>
      <c r="T115" s="9"/>
      <c r="V115" s="9"/>
      <c r="W115" s="129"/>
      <c r="X115" s="130"/>
      <c r="AC115" s="129"/>
      <c r="AK115" s="9"/>
      <c r="AL115" s="129"/>
      <c r="AV115" s="129"/>
      <c r="AY115" s="8"/>
      <c r="AZ115" s="130"/>
      <c r="BA115" s="129"/>
      <c r="BB115" s="9"/>
      <c r="BC115" s="72"/>
      <c r="BF115" s="7"/>
      <c r="BZ115" s="7"/>
      <c r="CA115" s="7"/>
      <c r="CC115" s="7"/>
      <c r="CD115" s="7"/>
      <c r="CF115" s="170">
        <v>1121</v>
      </c>
      <c r="CG115" s="133" t="s">
        <v>799</v>
      </c>
    </row>
    <row r="116" spans="2:85" ht="13.5" customHeight="1">
      <c r="B116" s="7"/>
      <c r="C116" s="7"/>
      <c r="F116" s="9"/>
      <c r="I116" s="9"/>
      <c r="J116" s="9"/>
      <c r="K116" s="9"/>
      <c r="L116" s="8"/>
      <c r="M116" s="8"/>
      <c r="N116" s="8"/>
      <c r="O116" s="8"/>
      <c r="P116" s="9"/>
      <c r="R116" s="9"/>
      <c r="S116" s="9"/>
      <c r="T116" s="9"/>
      <c r="V116" s="9"/>
      <c r="W116" s="129"/>
      <c r="X116" s="130"/>
      <c r="AC116" s="129"/>
      <c r="AK116" s="9"/>
      <c r="AL116" s="129"/>
      <c r="AV116" s="129"/>
      <c r="AY116" s="8"/>
      <c r="AZ116" s="130"/>
      <c r="BA116" s="129"/>
      <c r="BB116" s="9"/>
      <c r="BC116" s="72"/>
      <c r="BF116" s="7"/>
      <c r="BZ116" s="7"/>
      <c r="CA116" s="7"/>
      <c r="CC116" s="7"/>
      <c r="CD116" s="7"/>
      <c r="CF116" s="170">
        <v>1122</v>
      </c>
      <c r="CG116" s="133" t="s">
        <v>800</v>
      </c>
    </row>
    <row r="117" spans="2:85" ht="13.5" customHeight="1">
      <c r="B117" s="7"/>
      <c r="C117" s="7"/>
      <c r="F117" s="9"/>
      <c r="I117" s="9"/>
      <c r="J117" s="9"/>
      <c r="K117" s="9"/>
      <c r="L117" s="8"/>
      <c r="M117" s="8"/>
      <c r="N117" s="8"/>
      <c r="O117" s="8"/>
      <c r="P117" s="9"/>
      <c r="R117" s="9"/>
      <c r="S117" s="9"/>
      <c r="T117" s="9"/>
      <c r="V117" s="9"/>
      <c r="W117" s="129"/>
      <c r="X117" s="130"/>
      <c r="AC117" s="129"/>
      <c r="AK117" s="9"/>
      <c r="AL117" s="129"/>
      <c r="AV117" s="129"/>
      <c r="AY117" s="8"/>
      <c r="AZ117" s="130"/>
      <c r="BA117" s="129"/>
      <c r="BB117" s="9"/>
      <c r="BC117" s="72"/>
      <c r="BF117" s="7"/>
      <c r="BZ117" s="7"/>
      <c r="CA117" s="7"/>
      <c r="CC117" s="7"/>
      <c r="CD117" s="7"/>
      <c r="CF117" s="170">
        <v>1123</v>
      </c>
      <c r="CG117" s="133" t="s">
        <v>801</v>
      </c>
    </row>
    <row r="118" spans="2:85" ht="13.5" customHeight="1">
      <c r="B118" s="7"/>
      <c r="C118" s="7"/>
      <c r="F118" s="9"/>
      <c r="I118" s="9"/>
      <c r="J118" s="9"/>
      <c r="K118" s="9"/>
      <c r="L118" s="8"/>
      <c r="M118" s="8"/>
      <c r="N118" s="8"/>
      <c r="O118" s="8"/>
      <c r="P118" s="9"/>
      <c r="R118" s="9"/>
      <c r="S118" s="9"/>
      <c r="T118" s="9"/>
      <c r="V118" s="9"/>
      <c r="W118" s="129"/>
      <c r="X118" s="130"/>
      <c r="AC118" s="129"/>
      <c r="AK118" s="9"/>
      <c r="AL118" s="129"/>
      <c r="AV118" s="129"/>
      <c r="AY118" s="8"/>
      <c r="AZ118" s="130"/>
      <c r="BA118" s="129"/>
      <c r="BB118" s="9"/>
      <c r="BC118" s="72"/>
      <c r="BF118" s="7"/>
      <c r="BZ118" s="7"/>
      <c r="CA118" s="7"/>
      <c r="CC118" s="7"/>
      <c r="CD118" s="7"/>
      <c r="CF118" s="170">
        <v>1124</v>
      </c>
      <c r="CG118" s="133" t="s">
        <v>802</v>
      </c>
    </row>
    <row r="119" spans="2:85" ht="13.5" customHeight="1">
      <c r="B119" s="7"/>
      <c r="C119" s="7"/>
      <c r="F119" s="9"/>
      <c r="I119" s="9"/>
      <c r="J119" s="9"/>
      <c r="K119" s="9"/>
      <c r="L119" s="8"/>
      <c r="M119" s="8"/>
      <c r="N119" s="8"/>
      <c r="O119" s="8"/>
      <c r="P119" s="9"/>
      <c r="R119" s="9"/>
      <c r="S119" s="9"/>
      <c r="T119" s="9"/>
      <c r="V119" s="9"/>
      <c r="W119" s="129"/>
      <c r="X119" s="130"/>
      <c r="AC119" s="129"/>
      <c r="AK119" s="9"/>
      <c r="AL119" s="129"/>
      <c r="AV119" s="129"/>
      <c r="AY119" s="8"/>
      <c r="AZ119" s="130"/>
      <c r="BA119" s="129"/>
      <c r="BB119" s="9"/>
      <c r="BC119" s="72"/>
      <c r="BF119" s="7"/>
      <c r="BZ119" s="7"/>
      <c r="CA119" s="7"/>
      <c r="CC119" s="7"/>
      <c r="CD119" s="7"/>
      <c r="CF119" s="170">
        <v>1125</v>
      </c>
      <c r="CG119" s="133" t="s">
        <v>803</v>
      </c>
    </row>
    <row r="120" spans="2:85" ht="13.5" customHeight="1">
      <c r="B120" s="7"/>
      <c r="C120" s="7"/>
      <c r="F120" s="9"/>
      <c r="I120" s="9"/>
      <c r="J120" s="9"/>
      <c r="K120" s="9"/>
      <c r="L120" s="8"/>
      <c r="M120" s="8"/>
      <c r="N120" s="8"/>
      <c r="O120" s="8"/>
      <c r="P120" s="9"/>
      <c r="R120" s="9"/>
      <c r="S120" s="9"/>
      <c r="T120" s="9"/>
      <c r="V120" s="9"/>
      <c r="W120" s="129"/>
      <c r="X120" s="130"/>
      <c r="AC120" s="129"/>
      <c r="AK120" s="9"/>
      <c r="AL120" s="129"/>
      <c r="AV120" s="129"/>
      <c r="AY120" s="8"/>
      <c r="AZ120" s="130"/>
      <c r="BA120" s="129"/>
      <c r="BB120" s="9"/>
      <c r="BC120" s="72"/>
      <c r="BF120" s="7"/>
      <c r="BZ120" s="7"/>
      <c r="CA120" s="7"/>
      <c r="CC120" s="7"/>
      <c r="CD120" s="7"/>
      <c r="CF120" s="170">
        <v>1126</v>
      </c>
      <c r="CG120" s="133" t="s">
        <v>804</v>
      </c>
    </row>
    <row r="121" spans="2:85" ht="13.5" customHeight="1">
      <c r="B121" s="7"/>
      <c r="C121" s="7"/>
      <c r="F121" s="9"/>
      <c r="I121" s="9"/>
      <c r="J121" s="9"/>
      <c r="K121" s="9"/>
      <c r="L121" s="8"/>
      <c r="M121" s="8"/>
      <c r="N121" s="8"/>
      <c r="O121" s="8"/>
      <c r="P121" s="9"/>
      <c r="R121" s="9"/>
      <c r="S121" s="9"/>
      <c r="T121" s="9"/>
      <c r="V121" s="9"/>
      <c r="W121" s="129"/>
      <c r="X121" s="130"/>
      <c r="AC121" s="129"/>
      <c r="AK121" s="9"/>
      <c r="AL121" s="129"/>
      <c r="AV121" s="129"/>
      <c r="AY121" s="8"/>
      <c r="AZ121" s="130"/>
      <c r="BA121" s="129"/>
      <c r="BB121" s="9"/>
      <c r="BC121" s="72"/>
      <c r="BF121" s="7"/>
      <c r="BZ121" s="7"/>
      <c r="CA121" s="7"/>
      <c r="CC121" s="7"/>
      <c r="CD121" s="7"/>
      <c r="CF121" s="170">
        <v>1127</v>
      </c>
      <c r="CG121" s="133" t="s">
        <v>805</v>
      </c>
    </row>
    <row r="122" spans="2:85" ht="13.5" customHeight="1">
      <c r="B122" s="7"/>
      <c r="C122" s="7"/>
      <c r="F122" s="9"/>
      <c r="I122" s="9"/>
      <c r="J122" s="9"/>
      <c r="K122" s="9"/>
      <c r="L122" s="8"/>
      <c r="M122" s="8"/>
      <c r="N122" s="8"/>
      <c r="O122" s="8"/>
      <c r="P122" s="9"/>
      <c r="R122" s="9"/>
      <c r="S122" s="9"/>
      <c r="T122" s="9"/>
      <c r="V122" s="9"/>
      <c r="W122" s="129"/>
      <c r="X122" s="130"/>
      <c r="AC122" s="129"/>
      <c r="AK122" s="9"/>
      <c r="AL122" s="129"/>
      <c r="AV122" s="129"/>
      <c r="AY122" s="8"/>
      <c r="AZ122" s="130"/>
      <c r="BA122" s="129"/>
      <c r="BB122" s="9"/>
      <c r="BC122" s="72"/>
      <c r="BF122" s="7"/>
      <c r="BZ122" s="7"/>
      <c r="CA122" s="7"/>
      <c r="CC122" s="7"/>
      <c r="CD122" s="7"/>
      <c r="CF122" s="170">
        <v>1128</v>
      </c>
      <c r="CG122" s="133" t="s">
        <v>806</v>
      </c>
    </row>
    <row r="123" spans="2:85" ht="13.5" customHeight="1">
      <c r="B123" s="7"/>
      <c r="C123" s="7"/>
      <c r="F123" s="9"/>
      <c r="I123" s="9"/>
      <c r="J123" s="9"/>
      <c r="K123" s="9"/>
      <c r="L123" s="8"/>
      <c r="M123" s="8"/>
      <c r="N123" s="8"/>
      <c r="O123" s="8"/>
      <c r="P123" s="9"/>
      <c r="S123" s="9"/>
      <c r="T123" s="9"/>
      <c r="V123" s="9"/>
      <c r="W123" s="129"/>
      <c r="X123" s="130"/>
      <c r="AC123" s="129"/>
      <c r="AK123" s="9"/>
      <c r="AL123" s="129"/>
      <c r="AY123" s="8"/>
      <c r="AZ123" s="130"/>
      <c r="BA123" s="129"/>
      <c r="BB123" s="9"/>
      <c r="BC123" s="72"/>
      <c r="BF123" s="7"/>
      <c r="BZ123" s="7"/>
      <c r="CA123" s="7"/>
      <c r="CC123" s="7"/>
      <c r="CD123" s="7"/>
      <c r="CF123" s="170">
        <v>1129</v>
      </c>
      <c r="CG123" s="133" t="s">
        <v>807</v>
      </c>
    </row>
    <row r="124" spans="2:85" ht="13.5" customHeight="1">
      <c r="CF124" s="170">
        <v>1130</v>
      </c>
      <c r="CG124" s="133" t="s">
        <v>808</v>
      </c>
    </row>
    <row r="125" spans="2:85" ht="13.5" customHeight="1">
      <c r="CF125" s="170">
        <v>1131</v>
      </c>
      <c r="CG125" s="133" t="s">
        <v>809</v>
      </c>
    </row>
    <row r="126" spans="2:85" ht="13.5" customHeight="1">
      <c r="CF126" s="170">
        <v>1132</v>
      </c>
      <c r="CG126" s="133" t="s">
        <v>810</v>
      </c>
    </row>
    <row r="127" spans="2:85" ht="13.5" customHeight="1">
      <c r="CF127" s="170">
        <v>1133</v>
      </c>
      <c r="CG127" s="133" t="s">
        <v>811</v>
      </c>
    </row>
    <row r="128" spans="2:85" ht="13.5" customHeight="1">
      <c r="CF128" s="170">
        <v>1134</v>
      </c>
      <c r="CG128" s="133" t="s">
        <v>812</v>
      </c>
    </row>
    <row r="129" spans="84:85" ht="13.5" customHeight="1">
      <c r="CF129" s="170">
        <v>1135</v>
      </c>
      <c r="CG129" s="133" t="s">
        <v>813</v>
      </c>
    </row>
    <row r="130" spans="84:85" ht="13.5" customHeight="1">
      <c r="CF130" s="170"/>
      <c r="CG130" s="133"/>
    </row>
    <row r="131" spans="84:85" ht="13.5" customHeight="1">
      <c r="CF131" s="170"/>
      <c r="CG131" s="133"/>
    </row>
    <row r="132" spans="84:85" ht="13.5" customHeight="1">
      <c r="CF132" s="170"/>
      <c r="CG132" s="133"/>
    </row>
    <row r="133" spans="84:85" ht="13.5" customHeight="1">
      <c r="CF133" s="170"/>
      <c r="CG133" s="133"/>
    </row>
    <row r="134" spans="84:85" ht="13.5" customHeight="1">
      <c r="CF134" s="170"/>
      <c r="CG134" s="133"/>
    </row>
    <row r="135" spans="84:85" ht="13.5" customHeight="1">
      <c r="CF135" s="170"/>
      <c r="CG135" s="133"/>
    </row>
    <row r="136" spans="84:85" ht="13.5" customHeight="1">
      <c r="CF136" s="170"/>
      <c r="CG136" s="133"/>
    </row>
    <row r="137" spans="84:85" ht="13.5" customHeight="1">
      <c r="CF137" s="170"/>
      <c r="CG137" s="133"/>
    </row>
    <row r="138" spans="84:85" ht="13.5" customHeight="1">
      <c r="CF138" s="170"/>
      <c r="CG138" s="133"/>
    </row>
    <row r="139" spans="84:85" ht="13.5" customHeight="1">
      <c r="CF139" s="170"/>
      <c r="CG139" s="133"/>
    </row>
    <row r="140" spans="84:85" ht="13.5" customHeight="1">
      <c r="CF140" s="170"/>
      <c r="CG140" s="133"/>
    </row>
    <row r="141" spans="84:85" ht="13.5" customHeight="1">
      <c r="CF141" s="170"/>
      <c r="CG141" s="133"/>
    </row>
    <row r="142" spans="84:85" ht="13.5" customHeight="1">
      <c r="CF142" s="170"/>
      <c r="CG142" s="133"/>
    </row>
    <row r="143" spans="84:85" ht="13.5" customHeight="1">
      <c r="CF143" s="170"/>
      <c r="CG143" s="133"/>
    </row>
    <row r="144" spans="84:85" ht="13.5" customHeight="1">
      <c r="CF144" s="170"/>
      <c r="CG144" s="133"/>
    </row>
    <row r="145" spans="84:85" ht="13.5" customHeight="1">
      <c r="CF145" s="170"/>
      <c r="CG145" s="133"/>
    </row>
    <row r="146" spans="84:85" ht="13.5" customHeight="1">
      <c r="CF146" s="170"/>
      <c r="CG146" s="133"/>
    </row>
    <row r="147" spans="84:85" ht="13.5" customHeight="1">
      <c r="CF147" s="170"/>
      <c r="CG147" s="133"/>
    </row>
    <row r="148" spans="84:85" ht="13.5" customHeight="1">
      <c r="CF148" s="170"/>
      <c r="CG148" s="133"/>
    </row>
    <row r="149" spans="84:85" ht="13.5" customHeight="1">
      <c r="CF149" s="170"/>
      <c r="CG149" s="133"/>
    </row>
    <row r="150" spans="84:85" ht="13.5" customHeight="1">
      <c r="CF150" s="170"/>
      <c r="CG150" s="133"/>
    </row>
    <row r="151" spans="84:85" ht="13.5" customHeight="1">
      <c r="CF151" s="170"/>
      <c r="CG151" s="133"/>
    </row>
    <row r="152" spans="84:85" ht="13.5" customHeight="1">
      <c r="CF152" s="170"/>
      <c r="CG152" s="133"/>
    </row>
    <row r="153" spans="84:85" ht="13.5" customHeight="1">
      <c r="CF153" s="170"/>
      <c r="CG153" s="133"/>
    </row>
    <row r="154" spans="84:85" ht="13.5" customHeight="1">
      <c r="CF154" s="170"/>
      <c r="CG154" s="133"/>
    </row>
    <row r="155" spans="84:85" ht="13.5" customHeight="1">
      <c r="CF155" s="170"/>
      <c r="CG155" s="133"/>
    </row>
    <row r="156" spans="84:85" ht="13.5" customHeight="1">
      <c r="CF156" s="170"/>
      <c r="CG156" s="133"/>
    </row>
    <row r="157" spans="84:85" ht="13.5" customHeight="1">
      <c r="CF157" s="170"/>
      <c r="CG157" s="133"/>
    </row>
    <row r="158" spans="84:85" ht="13.5" customHeight="1">
      <c r="CF158" s="170"/>
      <c r="CG158" s="133"/>
    </row>
    <row r="159" spans="84:85" ht="13.5" customHeight="1">
      <c r="CF159" s="170"/>
      <c r="CG159" s="133"/>
    </row>
    <row r="160" spans="84:85" ht="13.5" customHeight="1">
      <c r="CF160" s="170"/>
      <c r="CG160" s="133"/>
    </row>
    <row r="161" spans="84:85" ht="13.5" customHeight="1">
      <c r="CF161" s="170"/>
      <c r="CG161" s="133"/>
    </row>
    <row r="162" spans="84:85" ht="13.5" customHeight="1">
      <c r="CF162" s="170"/>
      <c r="CG162" s="133"/>
    </row>
    <row r="163" spans="84:85" ht="13.5" customHeight="1">
      <c r="CF163" s="170"/>
      <c r="CG163" s="133"/>
    </row>
    <row r="164" spans="84:85" ht="13.5" customHeight="1">
      <c r="CF164" s="170"/>
      <c r="CG164" s="133"/>
    </row>
    <row r="165" spans="84:85" ht="13.5" customHeight="1">
      <c r="CF165" s="170"/>
      <c r="CG165" s="133"/>
    </row>
    <row r="166" spans="84:85" ht="13.5" customHeight="1">
      <c r="CF166" s="170"/>
      <c r="CG166" s="133"/>
    </row>
    <row r="167" spans="84:85" ht="13.5" customHeight="1">
      <c r="CF167" s="170"/>
      <c r="CG167" s="133"/>
    </row>
    <row r="168" spans="84:85" ht="13.5" customHeight="1">
      <c r="CF168" s="170"/>
      <c r="CG168" s="133"/>
    </row>
    <row r="169" spans="84:85" ht="13.5" customHeight="1">
      <c r="CF169" s="170"/>
      <c r="CG169" s="133"/>
    </row>
    <row r="170" spans="84:85" ht="13.5" customHeight="1">
      <c r="CF170" s="170"/>
      <c r="CG170" s="133"/>
    </row>
    <row r="171" spans="84:85" ht="13.5" customHeight="1">
      <c r="CF171" s="170"/>
      <c r="CG171" s="133"/>
    </row>
    <row r="172" spans="84:85" ht="13.5" customHeight="1">
      <c r="CF172" s="170"/>
      <c r="CG172" s="133"/>
    </row>
    <row r="173" spans="84:85" ht="13.5" customHeight="1">
      <c r="CF173" s="170"/>
      <c r="CG173" s="133"/>
    </row>
    <row r="174" spans="84:85" ht="13.5" customHeight="1">
      <c r="CF174" s="170"/>
      <c r="CG174" s="133"/>
    </row>
    <row r="175" spans="84:85" ht="13.5" customHeight="1">
      <c r="CF175" s="170"/>
      <c r="CG175" s="133"/>
    </row>
    <row r="176" spans="84:85" ht="13.5" customHeight="1">
      <c r="CF176" s="170"/>
      <c r="CG176" s="133"/>
    </row>
    <row r="177" spans="84:85" ht="13.5" customHeight="1">
      <c r="CF177" s="170"/>
      <c r="CG177" s="133"/>
    </row>
    <row r="178" spans="84:85" ht="13.5" customHeight="1">
      <c r="CF178" s="170"/>
      <c r="CG178" s="133"/>
    </row>
    <row r="179" spans="84:85" ht="13.5" customHeight="1">
      <c r="CF179" s="170"/>
      <c r="CG179" s="133"/>
    </row>
    <row r="180" spans="84:85" ht="13.5" customHeight="1">
      <c r="CF180" s="170"/>
      <c r="CG180" s="133"/>
    </row>
    <row r="181" spans="84:85" ht="13.5" customHeight="1">
      <c r="CF181" s="170"/>
      <c r="CG181" s="133"/>
    </row>
    <row r="182" spans="84:85" ht="13.5" customHeight="1">
      <c r="CF182" s="170"/>
      <c r="CG182" s="133"/>
    </row>
    <row r="183" spans="84:85" ht="13.5" customHeight="1">
      <c r="CF183" s="170"/>
      <c r="CG183" s="133"/>
    </row>
    <row r="184" spans="84:85" ht="13.5" customHeight="1">
      <c r="CF184" s="170"/>
      <c r="CG184" s="133"/>
    </row>
    <row r="185" spans="84:85" ht="13.5" customHeight="1">
      <c r="CF185" s="170"/>
      <c r="CG185" s="133"/>
    </row>
    <row r="186" spans="84:85" ht="13.5" customHeight="1">
      <c r="CF186" s="170"/>
      <c r="CG186" s="133"/>
    </row>
    <row r="187" spans="84:85" ht="13.5" customHeight="1">
      <c r="CF187" s="170"/>
      <c r="CG187" s="133"/>
    </row>
    <row r="188" spans="84:85" ht="13.5" customHeight="1">
      <c r="CF188" s="170"/>
      <c r="CG188" s="133"/>
    </row>
    <row r="189" spans="84:85" ht="13.5" customHeight="1">
      <c r="CF189" s="170"/>
      <c r="CG189" s="133"/>
    </row>
    <row r="190" spans="84:85" ht="13.5" customHeight="1">
      <c r="CF190" s="170"/>
      <c r="CG190" s="133"/>
    </row>
    <row r="191" spans="84:85" ht="13.5" customHeight="1">
      <c r="CF191" s="170"/>
      <c r="CG191" s="133"/>
    </row>
    <row r="192" spans="84:85" ht="13.5" customHeight="1">
      <c r="CF192" s="170"/>
      <c r="CG192" s="133"/>
    </row>
    <row r="193" spans="84:85" ht="13.5" customHeight="1">
      <c r="CF193" s="170"/>
      <c r="CG193" s="133"/>
    </row>
    <row r="194" spans="84:85" ht="13.5" customHeight="1">
      <c r="CF194" s="170"/>
      <c r="CG194" s="133"/>
    </row>
    <row r="195" spans="84:85" ht="13.5" customHeight="1">
      <c r="CF195" s="170"/>
      <c r="CG195" s="133"/>
    </row>
    <row r="196" spans="84:85" ht="13.5" customHeight="1">
      <c r="CF196" s="170"/>
      <c r="CG196" s="133"/>
    </row>
    <row r="197" spans="84:85" ht="13.5" customHeight="1">
      <c r="CF197" s="170"/>
      <c r="CG197" s="133"/>
    </row>
    <row r="198" spans="84:85" ht="13.5" customHeight="1">
      <c r="CF198" s="170"/>
      <c r="CG198" s="133"/>
    </row>
    <row r="199" spans="84:85" ht="13.5" customHeight="1">
      <c r="CF199" s="170"/>
      <c r="CG199" s="133"/>
    </row>
    <row r="200" spans="84:85" ht="13.5" customHeight="1">
      <c r="CF200" s="170"/>
      <c r="CG200" s="133"/>
    </row>
    <row r="201" spans="84:85" ht="13.5" customHeight="1">
      <c r="CF201" s="170"/>
      <c r="CG201" s="133"/>
    </row>
    <row r="202" spans="84:85" ht="13.5" customHeight="1">
      <c r="CF202" s="170"/>
      <c r="CG202" s="133"/>
    </row>
    <row r="203" spans="84:85" ht="13.5" customHeight="1">
      <c r="CF203" s="170"/>
      <c r="CG203" s="133"/>
    </row>
    <row r="204" spans="84:85" ht="13.5" customHeight="1">
      <c r="CF204" s="170"/>
      <c r="CG204" s="133"/>
    </row>
    <row r="205" spans="84:85" ht="13.5" customHeight="1">
      <c r="CF205" s="170"/>
      <c r="CG205" s="133"/>
    </row>
    <row r="206" spans="84:85" ht="13.5" customHeight="1">
      <c r="CF206" s="170"/>
      <c r="CG206" s="133"/>
    </row>
    <row r="207" spans="84:85" ht="13.5" customHeight="1">
      <c r="CF207" s="170"/>
      <c r="CG207" s="133"/>
    </row>
    <row r="208" spans="84:85" ht="13.5" customHeight="1">
      <c r="CF208" s="170"/>
      <c r="CG208" s="133"/>
    </row>
    <row r="209" spans="84:85" ht="13.5" customHeight="1">
      <c r="CF209" s="170"/>
      <c r="CG209" s="133"/>
    </row>
    <row r="210" spans="84:85" ht="13.5" customHeight="1">
      <c r="CF210" s="170"/>
      <c r="CG210" s="133"/>
    </row>
    <row r="211" spans="84:85" ht="13.5" customHeight="1">
      <c r="CF211" s="170"/>
      <c r="CG211" s="133"/>
    </row>
    <row r="212" spans="84:85" ht="13.5" customHeight="1">
      <c r="CF212" s="170"/>
      <c r="CG212" s="133"/>
    </row>
    <row r="213" spans="84:85" ht="13.5" customHeight="1">
      <c r="CF213" s="170"/>
      <c r="CG213" s="133"/>
    </row>
    <row r="214" spans="84:85" ht="13.5" customHeight="1">
      <c r="CF214" s="170"/>
      <c r="CG214" s="133"/>
    </row>
    <row r="215" spans="84:85" ht="13.5" customHeight="1">
      <c r="CF215" s="170"/>
      <c r="CG215" s="133"/>
    </row>
    <row r="216" spans="84:85" ht="13.5" customHeight="1">
      <c r="CF216" s="170"/>
      <c r="CG216" s="133"/>
    </row>
    <row r="217" spans="84:85" ht="13.5" customHeight="1">
      <c r="CF217" s="170"/>
      <c r="CG217" s="133"/>
    </row>
    <row r="218" spans="84:85" ht="13.5" customHeight="1">
      <c r="CF218" s="170"/>
      <c r="CG218" s="133"/>
    </row>
    <row r="219" spans="84:85" ht="13.5" customHeight="1">
      <c r="CF219" s="170"/>
      <c r="CG219" s="133"/>
    </row>
    <row r="220" spans="84:85" ht="13.5" customHeight="1">
      <c r="CF220" s="170"/>
      <c r="CG220" s="133"/>
    </row>
    <row r="221" spans="84:85" ht="13.5" customHeight="1">
      <c r="CF221" s="170"/>
      <c r="CG221" s="133"/>
    </row>
    <row r="222" spans="84:85" ht="13.5" customHeight="1">
      <c r="CF222" s="170"/>
      <c r="CG222" s="133"/>
    </row>
    <row r="223" spans="84:85" ht="13.5" customHeight="1">
      <c r="CF223" s="170"/>
      <c r="CG223" s="133"/>
    </row>
    <row r="224" spans="84:85" ht="13.5" customHeight="1">
      <c r="CF224" s="170"/>
      <c r="CG224" s="133"/>
    </row>
    <row r="225" spans="84:85" ht="13.5" customHeight="1">
      <c r="CF225" s="170"/>
      <c r="CG225" s="133"/>
    </row>
    <row r="226" spans="84:85" ht="13.5" customHeight="1">
      <c r="CF226" s="170"/>
      <c r="CG226" s="133"/>
    </row>
    <row r="227" spans="84:85" ht="13.5" customHeight="1">
      <c r="CF227" s="170"/>
      <c r="CG227" s="133"/>
    </row>
    <row r="228" spans="84:85" ht="13.5" customHeight="1">
      <c r="CF228" s="170"/>
      <c r="CG228" s="133"/>
    </row>
    <row r="229" spans="84:85" ht="13.5" customHeight="1">
      <c r="CF229" s="170"/>
      <c r="CG229" s="133"/>
    </row>
    <row r="230" spans="84:85" ht="13.5" customHeight="1">
      <c r="CF230" s="170"/>
      <c r="CG230" s="133"/>
    </row>
    <row r="231" spans="84:85" ht="13.5" customHeight="1">
      <c r="CF231" s="170"/>
      <c r="CG231" s="133"/>
    </row>
    <row r="232" spans="84:85" ht="13.5" customHeight="1">
      <c r="CF232" s="170"/>
      <c r="CG232" s="133"/>
    </row>
    <row r="233" spans="84:85" ht="13.5" customHeight="1">
      <c r="CF233" s="170"/>
      <c r="CG233" s="133"/>
    </row>
    <row r="234" spans="84:85" ht="13.5" customHeight="1">
      <c r="CF234" s="170"/>
      <c r="CG234" s="133"/>
    </row>
    <row r="235" spans="84:85" ht="13.5" customHeight="1">
      <c r="CF235" s="170"/>
      <c r="CG235" s="133"/>
    </row>
    <row r="236" spans="84:85" ht="13.5" customHeight="1">
      <c r="CF236" s="170"/>
      <c r="CG236" s="133"/>
    </row>
    <row r="237" spans="84:85" ht="13.5" customHeight="1">
      <c r="CF237" s="170"/>
      <c r="CG237" s="133"/>
    </row>
    <row r="238" spans="84:85" ht="13.5" customHeight="1">
      <c r="CF238" s="170"/>
      <c r="CG238" s="133"/>
    </row>
    <row r="239" spans="84:85" ht="13.5" customHeight="1">
      <c r="CF239" s="170"/>
      <c r="CG239" s="133"/>
    </row>
    <row r="240" spans="84:85" ht="13.5" customHeight="1">
      <c r="CF240" s="170"/>
      <c r="CG240" s="133"/>
    </row>
    <row r="241" spans="84:85" ht="13.5" customHeight="1">
      <c r="CF241" s="170"/>
      <c r="CG241" s="133"/>
    </row>
    <row r="242" spans="84:85" ht="13.5" customHeight="1">
      <c r="CF242" s="170"/>
      <c r="CG242" s="133"/>
    </row>
    <row r="243" spans="84:85" ht="13.5" customHeight="1">
      <c r="CF243" s="170"/>
      <c r="CG243" s="133"/>
    </row>
    <row r="244" spans="84:85" ht="13.5" customHeight="1">
      <c r="CF244" s="170"/>
      <c r="CG244" s="133"/>
    </row>
    <row r="245" spans="84:85" ht="13.5" customHeight="1">
      <c r="CF245" s="170"/>
      <c r="CG245" s="133"/>
    </row>
    <row r="246" spans="84:85" ht="13.5" customHeight="1">
      <c r="CF246" s="170"/>
      <c r="CG246" s="133"/>
    </row>
    <row r="247" spans="84:85" ht="13.5" customHeight="1">
      <c r="CF247" s="170"/>
      <c r="CG247" s="133"/>
    </row>
    <row r="248" spans="84:85" ht="13.5" customHeight="1">
      <c r="CF248" s="170"/>
      <c r="CG248" s="133"/>
    </row>
    <row r="249" spans="84:85" ht="13.5" customHeight="1">
      <c r="CF249" s="170"/>
      <c r="CG249" s="133"/>
    </row>
    <row r="250" spans="84:85" ht="13.5" customHeight="1">
      <c r="CF250" s="170"/>
      <c r="CG250" s="133"/>
    </row>
    <row r="251" spans="84:85" ht="13.5" customHeight="1">
      <c r="CF251" s="170"/>
      <c r="CG251" s="133"/>
    </row>
    <row r="252" spans="84:85" ht="13.5" customHeight="1">
      <c r="CF252" s="170"/>
      <c r="CG252" s="133"/>
    </row>
    <row r="253" spans="84:85" ht="13.5" customHeight="1">
      <c r="CF253" s="170"/>
      <c r="CG253" s="173"/>
    </row>
    <row r="254" spans="84:85" ht="13.5" customHeight="1">
      <c r="CF254" s="170"/>
      <c r="CG254" s="173"/>
    </row>
    <row r="255" spans="84:85" ht="13.5" customHeight="1">
      <c r="CF255" s="170"/>
      <c r="CG255" s="173"/>
    </row>
    <row r="256" spans="84:85" ht="13.5" customHeight="1">
      <c r="CF256" s="170"/>
      <c r="CG256" s="173"/>
    </row>
    <row r="257" spans="84:85" ht="13.5" customHeight="1">
      <c r="CF257" s="170"/>
      <c r="CG257" s="173"/>
    </row>
    <row r="258" spans="84:85" ht="13.5" customHeight="1">
      <c r="CF258" s="170"/>
      <c r="CG258" s="173"/>
    </row>
    <row r="259" spans="84:85" ht="13.5" customHeight="1">
      <c r="CF259" s="170"/>
      <c r="CG259" s="173"/>
    </row>
    <row r="260" spans="84:85" ht="13.5" customHeight="1">
      <c r="CF260" s="170"/>
      <c r="CG260" s="173"/>
    </row>
    <row r="261" spans="84:85" ht="13.5" customHeight="1">
      <c r="CF261" s="170"/>
      <c r="CG261" s="173"/>
    </row>
    <row r="262" spans="84:85" ht="13.5" customHeight="1">
      <c r="CF262" s="170"/>
      <c r="CG262" s="173"/>
    </row>
    <row r="263" spans="84:85" ht="13.5" customHeight="1">
      <c r="CF263" s="170"/>
      <c r="CG263" s="173"/>
    </row>
    <row r="264" spans="84:85" ht="13.5" customHeight="1">
      <c r="CF264" s="170"/>
      <c r="CG264" s="173"/>
    </row>
    <row r="265" spans="84:85" ht="13.5" customHeight="1">
      <c r="CF265" s="170"/>
      <c r="CG265" s="173"/>
    </row>
    <row r="266" spans="84:85" ht="13.5" customHeight="1">
      <c r="CF266" s="170"/>
      <c r="CG266" s="173"/>
    </row>
    <row r="267" spans="84:85" ht="13.5" customHeight="1">
      <c r="CF267" s="170"/>
      <c r="CG267" s="173"/>
    </row>
    <row r="268" spans="84:85" ht="13.5" customHeight="1">
      <c r="CF268" s="170"/>
      <c r="CG268" s="173"/>
    </row>
    <row r="269" spans="84:85" ht="13.5" customHeight="1">
      <c r="CF269" s="170"/>
      <c r="CG269" s="173"/>
    </row>
    <row r="270" spans="84:85" ht="13.5" customHeight="1">
      <c r="CF270" s="170"/>
      <c r="CG270" s="173"/>
    </row>
    <row r="271" spans="84:85" ht="13.5" customHeight="1">
      <c r="CF271" s="170"/>
      <c r="CG271" s="173"/>
    </row>
    <row r="272" spans="84:85" ht="13.5" customHeight="1">
      <c r="CF272" s="170"/>
      <c r="CG272" s="173"/>
    </row>
    <row r="273" spans="84:85" ht="13.5" customHeight="1">
      <c r="CF273" s="170"/>
      <c r="CG273" s="173"/>
    </row>
    <row r="274" spans="84:85" ht="13.5" customHeight="1">
      <c r="CF274" s="170"/>
      <c r="CG274" s="173"/>
    </row>
    <row r="275" spans="84:85" ht="13.5" customHeight="1">
      <c r="CF275" s="170"/>
      <c r="CG275" s="173"/>
    </row>
    <row r="276" spans="84:85" ht="13.5" customHeight="1">
      <c r="CF276" s="170"/>
      <c r="CG276" s="173"/>
    </row>
    <row r="277" spans="84:85" ht="13.5" customHeight="1">
      <c r="CF277" s="170"/>
      <c r="CG277" s="173"/>
    </row>
    <row r="278" spans="84:85" ht="13.5" customHeight="1">
      <c r="CF278" s="170"/>
      <c r="CG278" s="173"/>
    </row>
    <row r="279" spans="84:85" ht="13.5" customHeight="1">
      <c r="CF279" s="170"/>
      <c r="CG279" s="173"/>
    </row>
    <row r="280" spans="84:85" ht="13.5" customHeight="1">
      <c r="CF280" s="170"/>
      <c r="CG280" s="173"/>
    </row>
    <row r="281" spans="84:85" ht="13.5" customHeight="1">
      <c r="CF281" s="170"/>
      <c r="CG281" s="173"/>
    </row>
    <row r="282" spans="84:85" ht="13.5" customHeight="1">
      <c r="CF282" s="170"/>
      <c r="CG282" s="173"/>
    </row>
    <row r="283" spans="84:85" ht="13.5" customHeight="1">
      <c r="CF283" s="170"/>
      <c r="CG283" s="173"/>
    </row>
    <row r="284" spans="84:85" ht="13.5" customHeight="1">
      <c r="CF284" s="170"/>
      <c r="CG284" s="173"/>
    </row>
    <row r="285" spans="84:85" ht="13.5" customHeight="1">
      <c r="CF285" s="170"/>
      <c r="CG285" s="173"/>
    </row>
    <row r="286" spans="84:85" ht="13.5" customHeight="1">
      <c r="CF286" s="170"/>
      <c r="CG286" s="173"/>
    </row>
    <row r="287" spans="84:85" ht="13.5" customHeight="1">
      <c r="CF287" s="170"/>
      <c r="CG287" s="173"/>
    </row>
    <row r="288" spans="84:85" ht="13.5" customHeight="1">
      <c r="CF288" s="170"/>
      <c r="CG288" s="173"/>
    </row>
    <row r="289" spans="84:85" ht="13.5" customHeight="1">
      <c r="CF289" s="170"/>
      <c r="CG289" s="173"/>
    </row>
    <row r="290" spans="84:85" ht="13.5" customHeight="1">
      <c r="CF290" s="170"/>
      <c r="CG290" s="173"/>
    </row>
    <row r="291" spans="84:85" ht="13.5" customHeight="1">
      <c r="CF291" s="170"/>
      <c r="CG291" s="173"/>
    </row>
    <row r="292" spans="84:85" ht="13.5" customHeight="1">
      <c r="CF292" s="170"/>
      <c r="CG292" s="173"/>
    </row>
    <row r="293" spans="84:85" ht="13.5" customHeight="1">
      <c r="CF293" s="170"/>
      <c r="CG293" s="173"/>
    </row>
    <row r="294" spans="84:85" ht="13.5" customHeight="1">
      <c r="CF294" s="170"/>
      <c r="CG294" s="173"/>
    </row>
    <row r="295" spans="84:85" ht="13.5" customHeight="1">
      <c r="CF295" s="170"/>
      <c r="CG295" s="173"/>
    </row>
    <row r="296" spans="84:85" ht="13.5" customHeight="1">
      <c r="CF296" s="170"/>
      <c r="CG296" s="173"/>
    </row>
    <row r="297" spans="84:85" ht="13.5" customHeight="1">
      <c r="CF297" s="170"/>
      <c r="CG297" s="173"/>
    </row>
    <row r="298" spans="84:85" ht="13.5" customHeight="1">
      <c r="CF298" s="170"/>
      <c r="CG298" s="173"/>
    </row>
    <row r="299" spans="84:85" ht="13.5" customHeight="1">
      <c r="CF299" s="170"/>
      <c r="CG299" s="173"/>
    </row>
    <row r="300" spans="84:85" ht="13.5" customHeight="1">
      <c r="CF300" s="170"/>
      <c r="CG300" s="173"/>
    </row>
    <row r="301" spans="84:85" ht="13.5" customHeight="1">
      <c r="CF301" s="170"/>
      <c r="CG301" s="173"/>
    </row>
    <row r="302" spans="84:85" ht="13.5" customHeight="1">
      <c r="CF302" s="170"/>
      <c r="CG302" s="173"/>
    </row>
    <row r="303" spans="84:85" ht="13.5" customHeight="1">
      <c r="CF303" s="170"/>
      <c r="CG303" s="173"/>
    </row>
    <row r="304" spans="84:85" ht="13.5" customHeight="1">
      <c r="CF304" s="170"/>
      <c r="CG304" s="173"/>
    </row>
    <row r="305" spans="84:85" ht="13.5" customHeight="1">
      <c r="CF305" s="170"/>
      <c r="CG305" s="173"/>
    </row>
    <row r="306" spans="84:85" ht="13.5" customHeight="1">
      <c r="CF306" s="170"/>
      <c r="CG306" s="173"/>
    </row>
    <row r="307" spans="84:85" ht="13.5" customHeight="1">
      <c r="CF307" s="170"/>
      <c r="CG307" s="173"/>
    </row>
    <row r="308" spans="84:85" ht="13.5" customHeight="1">
      <c r="CF308" s="170"/>
      <c r="CG308" s="173"/>
    </row>
    <row r="309" spans="84:85" ht="13.5" customHeight="1">
      <c r="CF309" s="170"/>
      <c r="CG309" s="173"/>
    </row>
    <row r="310" spans="84:85" ht="13.5" customHeight="1">
      <c r="CF310" s="170"/>
      <c r="CG310" s="173"/>
    </row>
    <row r="311" spans="84:85" ht="13.5" customHeight="1">
      <c r="CF311" s="170"/>
      <c r="CG311" s="173"/>
    </row>
    <row r="312" spans="84:85" ht="13.5" customHeight="1">
      <c r="CF312" s="170"/>
      <c r="CG312" s="173"/>
    </row>
    <row r="313" spans="84:85" ht="13.5" customHeight="1">
      <c r="CF313" s="170"/>
      <c r="CG313" s="173"/>
    </row>
    <row r="314" spans="84:85" ht="13.5" customHeight="1">
      <c r="CF314" s="170"/>
      <c r="CG314" s="173"/>
    </row>
    <row r="315" spans="84:85" ht="13.5" customHeight="1">
      <c r="CF315" s="170"/>
      <c r="CG315" s="173"/>
    </row>
    <row r="316" spans="84:85" ht="13.5" customHeight="1">
      <c r="CF316" s="170"/>
      <c r="CG316" s="173"/>
    </row>
    <row r="317" spans="84:85" ht="13.5" customHeight="1">
      <c r="CF317" s="170"/>
      <c r="CG317" s="173"/>
    </row>
    <row r="318" spans="84:85" ht="13.5" customHeight="1">
      <c r="CF318" s="170"/>
      <c r="CG318" s="173"/>
    </row>
    <row r="319" spans="84:85" ht="13.5" customHeight="1">
      <c r="CF319" s="170"/>
      <c r="CG319" s="173"/>
    </row>
    <row r="320" spans="84:85" ht="13.5" customHeight="1">
      <c r="CF320" s="170"/>
      <c r="CG320" s="173"/>
    </row>
    <row r="321" spans="84:85" ht="13.5" customHeight="1">
      <c r="CF321" s="170"/>
      <c r="CG321" s="173"/>
    </row>
    <row r="322" spans="84:85" ht="13.5" customHeight="1">
      <c r="CF322" s="170"/>
      <c r="CG322" s="173"/>
    </row>
    <row r="323" spans="84:85" ht="13.5" customHeight="1">
      <c r="CF323" s="170"/>
      <c r="CG323" s="173"/>
    </row>
    <row r="324" spans="84:85" ht="13.5" customHeight="1">
      <c r="CF324" s="170"/>
      <c r="CG324" s="173"/>
    </row>
    <row r="325" spans="84:85" ht="13.5" customHeight="1">
      <c r="CF325" s="170"/>
      <c r="CG325" s="173"/>
    </row>
    <row r="326" spans="84:85" ht="13.5" customHeight="1">
      <c r="CF326" s="170"/>
      <c r="CG326" s="173"/>
    </row>
    <row r="327" spans="84:85" ht="13.5" customHeight="1">
      <c r="CF327" s="170"/>
      <c r="CG327" s="173"/>
    </row>
    <row r="328" spans="84:85" ht="13.5" customHeight="1">
      <c r="CF328" s="170"/>
      <c r="CG328" s="173"/>
    </row>
    <row r="329" spans="84:85" ht="13.5" customHeight="1">
      <c r="CF329" s="170"/>
      <c r="CG329" s="173"/>
    </row>
    <row r="330" spans="84:85" ht="13.5" customHeight="1">
      <c r="CF330" s="170"/>
      <c r="CG330" s="173"/>
    </row>
    <row r="331" spans="84:85" ht="13.5" customHeight="1">
      <c r="CF331" s="170"/>
      <c r="CG331" s="173"/>
    </row>
    <row r="332" spans="84:85" ht="13.5" customHeight="1">
      <c r="CF332" s="170"/>
      <c r="CG332" s="173"/>
    </row>
    <row r="333" spans="84:85" ht="13.5" customHeight="1">
      <c r="CF333" s="170"/>
      <c r="CG333" s="173"/>
    </row>
    <row r="334" spans="84:85" ht="13.5" customHeight="1">
      <c r="CF334" s="170"/>
      <c r="CG334" s="173"/>
    </row>
    <row r="335" spans="84:85" ht="13.5" customHeight="1">
      <c r="CF335" s="170"/>
      <c r="CG335" s="173"/>
    </row>
    <row r="336" spans="84:85" ht="13.5" customHeight="1">
      <c r="CF336" s="170"/>
      <c r="CG336" s="173"/>
    </row>
    <row r="337" spans="84:85" ht="13.5" customHeight="1">
      <c r="CF337" s="170"/>
      <c r="CG337" s="173"/>
    </row>
    <row r="338" spans="84:85" ht="13.5" customHeight="1">
      <c r="CF338" s="170"/>
      <c r="CG338" s="173"/>
    </row>
    <row r="339" spans="84:85" ht="13.5" customHeight="1">
      <c r="CF339" s="170"/>
      <c r="CG339" s="173"/>
    </row>
    <row r="340" spans="84:85" ht="13.5" customHeight="1">
      <c r="CF340" s="170"/>
      <c r="CG340" s="173"/>
    </row>
    <row r="341" spans="84:85" ht="13.5" customHeight="1">
      <c r="CF341" s="170"/>
      <c r="CG341" s="173"/>
    </row>
    <row r="342" spans="84:85" ht="13.5" customHeight="1">
      <c r="CF342" s="170"/>
      <c r="CG342" s="173"/>
    </row>
    <row r="343" spans="84:85" ht="13.5" customHeight="1">
      <c r="CF343" s="170"/>
      <c r="CG343" s="173"/>
    </row>
    <row r="344" spans="84:85" ht="13.5" customHeight="1">
      <c r="CF344" s="170"/>
      <c r="CG344" s="173"/>
    </row>
    <row r="345" spans="84:85" ht="13.5" customHeight="1">
      <c r="CF345" s="170"/>
      <c r="CG345" s="173"/>
    </row>
    <row r="346" spans="84:85" ht="13.5" customHeight="1">
      <c r="CF346" s="170"/>
      <c r="CG346" s="173"/>
    </row>
    <row r="347" spans="84:85" ht="13.5" customHeight="1">
      <c r="CF347" s="170"/>
      <c r="CG347" s="173"/>
    </row>
    <row r="348" spans="84:85" ht="13.5" customHeight="1">
      <c r="CF348" s="170"/>
      <c r="CG348" s="173"/>
    </row>
    <row r="349" spans="84:85" ht="13.5" customHeight="1">
      <c r="CF349" s="170"/>
      <c r="CG349" s="173"/>
    </row>
    <row r="350" spans="84:85" ht="13.5" customHeight="1">
      <c r="CF350" s="170"/>
      <c r="CG350" s="173"/>
    </row>
    <row r="351" spans="84:85" ht="13.5" customHeight="1">
      <c r="CF351" s="170"/>
      <c r="CG351" s="173"/>
    </row>
    <row r="352" spans="84:85" ht="13.5" customHeight="1">
      <c r="CF352" s="170"/>
      <c r="CG352" s="173"/>
    </row>
    <row r="353" spans="84:85" ht="13.5" customHeight="1">
      <c r="CF353" s="170"/>
      <c r="CG353" s="173"/>
    </row>
    <row r="354" spans="84:85" ht="13.5" customHeight="1">
      <c r="CF354" s="170"/>
      <c r="CG354" s="173"/>
    </row>
    <row r="355" spans="84:85" ht="13.5" customHeight="1">
      <c r="CF355" s="170"/>
      <c r="CG355" s="173"/>
    </row>
    <row r="356" spans="84:85" ht="13.5" customHeight="1">
      <c r="CF356" s="170"/>
      <c r="CG356" s="173"/>
    </row>
    <row r="357" spans="84:85" ht="13.5" customHeight="1">
      <c r="CF357" s="170"/>
      <c r="CG357" s="173"/>
    </row>
    <row r="358" spans="84:85" ht="13.5" customHeight="1">
      <c r="CF358" s="170"/>
      <c r="CG358" s="173"/>
    </row>
    <row r="359" spans="84:85" ht="13.5" customHeight="1">
      <c r="CF359" s="170"/>
      <c r="CG359" s="173"/>
    </row>
    <row r="360" spans="84:85" ht="13.5" customHeight="1">
      <c r="CF360" s="170"/>
      <c r="CG360" s="173"/>
    </row>
    <row r="361" spans="84:85" ht="13.5" customHeight="1">
      <c r="CF361" s="170"/>
      <c r="CG361" s="173"/>
    </row>
    <row r="362" spans="84:85" ht="13.5" customHeight="1">
      <c r="CF362" s="170"/>
      <c r="CG362" s="173"/>
    </row>
    <row r="363" spans="84:85" ht="13.5" customHeight="1">
      <c r="CF363" s="170"/>
      <c r="CG363" s="173"/>
    </row>
    <row r="364" spans="84:85" ht="13.5" customHeight="1">
      <c r="CF364" s="170"/>
      <c r="CG364" s="173"/>
    </row>
    <row r="365" spans="84:85" ht="13.5" customHeight="1">
      <c r="CF365" s="170"/>
      <c r="CG365" s="173"/>
    </row>
    <row r="366" spans="84:85" ht="13.5" customHeight="1">
      <c r="CF366" s="170"/>
      <c r="CG366" s="173"/>
    </row>
    <row r="367" spans="84:85" ht="13.5" customHeight="1">
      <c r="CF367" s="170"/>
      <c r="CG367" s="173"/>
    </row>
    <row r="368" spans="84:85" ht="13.5" customHeight="1">
      <c r="CF368" s="170"/>
      <c r="CG368" s="173"/>
    </row>
    <row r="369" spans="84:85" ht="13.5" customHeight="1">
      <c r="CF369" s="170"/>
      <c r="CG369" s="173"/>
    </row>
    <row r="370" spans="84:85" ht="13.5" customHeight="1">
      <c r="CF370" s="170"/>
      <c r="CG370" s="173"/>
    </row>
    <row r="371" spans="84:85" ht="13.5" customHeight="1">
      <c r="CF371" s="170"/>
      <c r="CG371" s="173"/>
    </row>
    <row r="372" spans="84:85" ht="13.5" customHeight="1">
      <c r="CF372" s="170"/>
      <c r="CG372" s="173"/>
    </row>
    <row r="373" spans="84:85" ht="13.5" customHeight="1">
      <c r="CF373" s="170"/>
      <c r="CG373" s="173"/>
    </row>
    <row r="374" spans="84:85" ht="13.5" customHeight="1">
      <c r="CF374" s="170"/>
      <c r="CG374" s="173"/>
    </row>
    <row r="375" spans="84:85" ht="13.5" customHeight="1">
      <c r="CF375" s="170"/>
      <c r="CG375" s="173"/>
    </row>
    <row r="376" spans="84:85" ht="13.5" customHeight="1">
      <c r="CF376" s="170"/>
      <c r="CG376" s="173"/>
    </row>
    <row r="377" spans="84:85" ht="13.5" customHeight="1">
      <c r="CF377" s="170"/>
      <c r="CG377" s="173"/>
    </row>
    <row r="378" spans="84:85" ht="13.5" customHeight="1">
      <c r="CF378" s="170"/>
      <c r="CG378" s="173"/>
    </row>
    <row r="379" spans="84:85" ht="13.5" customHeight="1">
      <c r="CF379" s="170"/>
      <c r="CG379" s="173"/>
    </row>
    <row r="380" spans="84:85" ht="13.5" customHeight="1">
      <c r="CF380" s="170"/>
      <c r="CG380" s="173"/>
    </row>
    <row r="381" spans="84:85" ht="13.5" customHeight="1">
      <c r="CF381" s="170"/>
      <c r="CG381" s="173"/>
    </row>
    <row r="382" spans="84:85" ht="13.5" customHeight="1">
      <c r="CF382" s="170"/>
      <c r="CG382" s="173"/>
    </row>
    <row r="383" spans="84:85" ht="13.5" customHeight="1">
      <c r="CF383" s="170"/>
      <c r="CG383" s="173"/>
    </row>
    <row r="384" spans="84:85" ht="13.5" customHeight="1">
      <c r="CF384" s="170"/>
      <c r="CG384" s="173"/>
    </row>
    <row r="385" spans="84:85" ht="13.5" customHeight="1">
      <c r="CF385" s="170"/>
      <c r="CG385" s="173"/>
    </row>
    <row r="386" spans="84:85" ht="13.5" customHeight="1">
      <c r="CF386" s="170"/>
      <c r="CG386" s="173"/>
    </row>
    <row r="387" spans="84:85" ht="13.5" customHeight="1">
      <c r="CF387" s="170"/>
      <c r="CG387" s="173"/>
    </row>
    <row r="388" spans="84:85" ht="13.5" customHeight="1">
      <c r="CF388" s="170"/>
      <c r="CG388" s="173"/>
    </row>
    <row r="389" spans="84:85" ht="13.5" customHeight="1">
      <c r="CF389" s="170"/>
      <c r="CG389" s="173"/>
    </row>
    <row r="390" spans="84:85" ht="13.5" customHeight="1">
      <c r="CF390" s="170"/>
      <c r="CG390" s="173"/>
    </row>
    <row r="391" spans="84:85" ht="13.5" customHeight="1">
      <c r="CF391" s="170"/>
      <c r="CG391" s="173"/>
    </row>
    <row r="392" spans="84:85" ht="13.5" customHeight="1">
      <c r="CF392" s="170"/>
      <c r="CG392" s="173"/>
    </row>
    <row r="393" spans="84:85" ht="13.5" customHeight="1">
      <c r="CF393" s="170"/>
      <c r="CG393" s="173"/>
    </row>
    <row r="394" spans="84:85" ht="13.5" customHeight="1">
      <c r="CF394" s="170"/>
      <c r="CG394" s="173"/>
    </row>
    <row r="395" spans="84:85" ht="13.5" customHeight="1">
      <c r="CF395" s="170"/>
      <c r="CG395" s="173"/>
    </row>
    <row r="396" spans="84:85" ht="13.5" customHeight="1">
      <c r="CF396" s="170"/>
      <c r="CG396" s="173"/>
    </row>
    <row r="397" spans="84:85" ht="13.5" customHeight="1">
      <c r="CF397" s="170"/>
      <c r="CG397" s="173"/>
    </row>
    <row r="398" spans="84:85" ht="13.5" customHeight="1">
      <c r="CF398" s="170"/>
      <c r="CG398" s="173"/>
    </row>
    <row r="399" spans="84:85" ht="13.5" customHeight="1">
      <c r="CF399" s="170"/>
      <c r="CG399" s="173"/>
    </row>
    <row r="400" spans="84:85" ht="13.5" customHeight="1">
      <c r="CF400" s="170"/>
      <c r="CG400" s="173"/>
    </row>
    <row r="401" spans="84:85" ht="13.5" customHeight="1">
      <c r="CF401" s="170"/>
      <c r="CG401" s="173"/>
    </row>
    <row r="402" spans="84:85" ht="13.5" customHeight="1">
      <c r="CF402" s="170"/>
      <c r="CG402" s="173"/>
    </row>
    <row r="403" spans="84:85" ht="13.5" customHeight="1">
      <c r="CF403" s="170"/>
      <c r="CG403" s="173"/>
    </row>
    <row r="404" spans="84:85" ht="13.5" customHeight="1">
      <c r="CF404" s="170"/>
      <c r="CG404" s="173"/>
    </row>
    <row r="405" spans="84:85" ht="13.5" customHeight="1">
      <c r="CF405" s="170"/>
      <c r="CG405" s="173"/>
    </row>
    <row r="406" spans="84:85" ht="13.5" customHeight="1">
      <c r="CF406" s="170"/>
      <c r="CG406" s="173"/>
    </row>
    <row r="407" spans="84:85" ht="13.5" customHeight="1">
      <c r="CF407" s="170"/>
      <c r="CG407" s="173"/>
    </row>
    <row r="408" spans="84:85" ht="13.5" customHeight="1">
      <c r="CF408" s="170"/>
      <c r="CG408" s="173"/>
    </row>
    <row r="409" spans="84:85" ht="13.5" customHeight="1">
      <c r="CF409" s="170"/>
      <c r="CG409" s="173"/>
    </row>
    <row r="410" spans="84:85" ht="13.5" customHeight="1">
      <c r="CF410" s="170"/>
      <c r="CG410" s="173"/>
    </row>
    <row r="411" spans="84:85" ht="13.5" customHeight="1">
      <c r="CF411" s="170"/>
      <c r="CG411" s="173"/>
    </row>
    <row r="412" spans="84:85" ht="13.5" customHeight="1">
      <c r="CF412" s="170"/>
      <c r="CG412" s="173"/>
    </row>
    <row r="413" spans="84:85" ht="13.5" customHeight="1">
      <c r="CF413" s="170"/>
      <c r="CG413" s="173"/>
    </row>
    <row r="414" spans="84:85" ht="13.5" customHeight="1">
      <c r="CF414" s="170"/>
      <c r="CG414" s="173"/>
    </row>
    <row r="415" spans="84:85" ht="13.5" customHeight="1">
      <c r="CF415" s="170"/>
      <c r="CG415" s="173"/>
    </row>
    <row r="416" spans="84:85" ht="13.5" customHeight="1">
      <c r="CF416" s="170"/>
      <c r="CG416" s="173"/>
    </row>
    <row r="417" spans="84:85" ht="13.5" customHeight="1">
      <c r="CF417" s="170"/>
      <c r="CG417" s="173"/>
    </row>
    <row r="418" spans="84:85" ht="13.5" customHeight="1">
      <c r="CF418" s="170"/>
      <c r="CG418" s="173"/>
    </row>
    <row r="419" spans="84:85" ht="13.5" customHeight="1">
      <c r="CF419" s="170"/>
      <c r="CG419" s="173"/>
    </row>
    <row r="420" spans="84:85" ht="13.5" customHeight="1">
      <c r="CF420" s="170"/>
      <c r="CG420" s="173"/>
    </row>
    <row r="421" spans="84:85" ht="13.5" customHeight="1">
      <c r="CF421" s="170"/>
      <c r="CG421" s="173"/>
    </row>
    <row r="422" spans="84:85" ht="13.5" customHeight="1">
      <c r="CF422" s="170"/>
      <c r="CG422" s="173"/>
    </row>
    <row r="423" spans="84:85" ht="13.5" customHeight="1">
      <c r="CF423" s="170"/>
      <c r="CG423" s="173"/>
    </row>
    <row r="424" spans="84:85" ht="13.5" customHeight="1">
      <c r="CF424" s="170"/>
      <c r="CG424" s="173"/>
    </row>
    <row r="425" spans="84:85" ht="13.5" customHeight="1">
      <c r="CF425" s="170"/>
      <c r="CG425" s="173"/>
    </row>
    <row r="426" spans="84:85" ht="13.5" customHeight="1">
      <c r="CF426" s="170"/>
      <c r="CG426" s="173"/>
    </row>
    <row r="427" spans="84:85" ht="13.5" customHeight="1">
      <c r="CF427" s="170"/>
      <c r="CG427" s="173"/>
    </row>
    <row r="428" spans="84:85" ht="13.5" customHeight="1">
      <c r="CF428" s="170"/>
      <c r="CG428" s="173"/>
    </row>
    <row r="429" spans="84:85" ht="13.5" customHeight="1">
      <c r="CF429" s="170"/>
      <c r="CG429" s="173"/>
    </row>
    <row r="430" spans="84:85" ht="13.5" customHeight="1">
      <c r="CF430" s="170"/>
      <c r="CG430" s="173"/>
    </row>
    <row r="431" spans="84:85" ht="13.5" customHeight="1">
      <c r="CF431" s="170"/>
      <c r="CG431" s="173"/>
    </row>
    <row r="432" spans="84:85" ht="13.5" customHeight="1">
      <c r="CF432" s="170"/>
      <c r="CG432" s="173"/>
    </row>
    <row r="433" spans="84:85" ht="13.5" customHeight="1">
      <c r="CF433" s="170"/>
      <c r="CG433" s="173"/>
    </row>
    <row r="434" spans="84:85" ht="13.5" customHeight="1">
      <c r="CF434" s="170"/>
      <c r="CG434" s="173"/>
    </row>
    <row r="435" spans="84:85" ht="13.5" customHeight="1">
      <c r="CF435" s="170"/>
      <c r="CG435" s="173"/>
    </row>
    <row r="436" spans="84:85" ht="13.5" customHeight="1">
      <c r="CF436" s="170"/>
      <c r="CG436" s="173"/>
    </row>
    <row r="437" spans="84:85" ht="13.5" customHeight="1">
      <c r="CF437" s="170"/>
      <c r="CG437" s="173"/>
    </row>
    <row r="438" spans="84:85" ht="13.5" customHeight="1">
      <c r="CF438" s="170"/>
      <c r="CG438" s="173"/>
    </row>
    <row r="439" spans="84:85" ht="13.5" customHeight="1">
      <c r="CF439" s="170"/>
      <c r="CG439" s="173"/>
    </row>
    <row r="440" spans="84:85" ht="13.5" customHeight="1">
      <c r="CF440" s="170"/>
      <c r="CG440" s="173"/>
    </row>
    <row r="441" spans="84:85" ht="13.5" customHeight="1">
      <c r="CF441" s="170"/>
      <c r="CG441" s="173"/>
    </row>
    <row r="442" spans="84:85" ht="13.5" customHeight="1">
      <c r="CF442" s="170"/>
      <c r="CG442" s="173"/>
    </row>
    <row r="443" spans="84:85" ht="13.5" customHeight="1">
      <c r="CF443" s="170"/>
      <c r="CG443" s="173"/>
    </row>
    <row r="444" spans="84:85" ht="13.5" customHeight="1">
      <c r="CF444" s="170"/>
      <c r="CG444" s="173"/>
    </row>
    <row r="445" spans="84:85" ht="13.5" customHeight="1">
      <c r="CF445" s="170"/>
      <c r="CG445" s="173"/>
    </row>
    <row r="446" spans="84:85" ht="13.5" customHeight="1">
      <c r="CF446" s="170"/>
      <c r="CG446" s="173"/>
    </row>
    <row r="447" spans="84:85" ht="13.5" customHeight="1">
      <c r="CF447" s="170"/>
      <c r="CG447" s="173"/>
    </row>
    <row r="448" spans="84:85" ht="13.5" customHeight="1">
      <c r="CF448" s="170"/>
      <c r="CG448" s="173"/>
    </row>
    <row r="449" spans="84:85" ht="13.5" customHeight="1">
      <c r="CF449" s="170"/>
      <c r="CG449" s="173"/>
    </row>
    <row r="450" spans="84:85" ht="13.5" customHeight="1">
      <c r="CF450" s="170"/>
      <c r="CG450" s="173"/>
    </row>
    <row r="451" spans="84:85" ht="13.5" customHeight="1">
      <c r="CF451" s="170"/>
      <c r="CG451" s="173"/>
    </row>
    <row r="452" spans="84:85" ht="13.5" customHeight="1">
      <c r="CF452" s="170"/>
      <c r="CG452" s="173"/>
    </row>
    <row r="453" spans="84:85" ht="13.5" customHeight="1">
      <c r="CF453" s="170"/>
      <c r="CG453" s="173"/>
    </row>
    <row r="454" spans="84:85" ht="13.5" customHeight="1">
      <c r="CF454" s="170"/>
      <c r="CG454" s="173"/>
    </row>
    <row r="455" spans="84:85" ht="13.5" customHeight="1">
      <c r="CF455" s="170"/>
      <c r="CG455" s="173"/>
    </row>
    <row r="456" spans="84:85" ht="13.5" customHeight="1">
      <c r="CF456" s="170"/>
      <c r="CG456" s="173"/>
    </row>
    <row r="457" spans="84:85" ht="13.5" customHeight="1">
      <c r="CF457" s="170"/>
      <c r="CG457" s="173"/>
    </row>
    <row r="458" spans="84:85" ht="13.5" customHeight="1">
      <c r="CF458" s="170"/>
      <c r="CG458" s="173"/>
    </row>
    <row r="459" spans="84:85" ht="13.5" customHeight="1">
      <c r="CF459" s="170"/>
      <c r="CG459" s="173"/>
    </row>
    <row r="460" spans="84:85" ht="13.5" customHeight="1">
      <c r="CF460" s="170"/>
      <c r="CG460" s="173"/>
    </row>
    <row r="461" spans="84:85" ht="13.5" customHeight="1">
      <c r="CF461" s="170"/>
      <c r="CG461" s="173"/>
    </row>
    <row r="462" spans="84:85" ht="13.5" customHeight="1">
      <c r="CF462" s="170"/>
      <c r="CG462" s="173"/>
    </row>
    <row r="463" spans="84:85" ht="13.5" customHeight="1">
      <c r="CF463" s="170"/>
      <c r="CG463" s="173"/>
    </row>
    <row r="464" spans="84:85" ht="13.5" customHeight="1">
      <c r="CF464" s="170"/>
      <c r="CG464" s="173"/>
    </row>
    <row r="465" spans="84:85" ht="13.5" customHeight="1">
      <c r="CF465" s="170"/>
      <c r="CG465" s="173"/>
    </row>
    <row r="466" spans="84:85" ht="13.5" customHeight="1">
      <c r="CF466" s="170"/>
      <c r="CG466" s="173"/>
    </row>
    <row r="467" spans="84:85" ht="13.5" customHeight="1">
      <c r="CF467" s="170"/>
      <c r="CG467" s="173"/>
    </row>
    <row r="468" spans="84:85" ht="13.5" customHeight="1">
      <c r="CF468" s="170"/>
      <c r="CG468" s="173"/>
    </row>
    <row r="469" spans="84:85" ht="13.5" customHeight="1">
      <c r="CF469" s="170"/>
      <c r="CG469" s="173"/>
    </row>
    <row r="470" spans="84:85" ht="13.5" customHeight="1">
      <c r="CF470" s="170"/>
      <c r="CG470" s="173"/>
    </row>
    <row r="471" spans="84:85" ht="13.5" customHeight="1">
      <c r="CF471" s="170"/>
      <c r="CG471" s="173"/>
    </row>
    <row r="472" spans="84:85" ht="13.5" customHeight="1">
      <c r="CF472" s="170"/>
      <c r="CG472" s="173"/>
    </row>
    <row r="473" spans="84:85" ht="13.5" customHeight="1">
      <c r="CF473" s="170"/>
      <c r="CG473" s="173"/>
    </row>
    <row r="474" spans="84:85" ht="13.5" customHeight="1">
      <c r="CF474" s="170"/>
      <c r="CG474" s="173"/>
    </row>
    <row r="475" spans="84:85" ht="13.5" customHeight="1">
      <c r="CF475" s="170"/>
      <c r="CG475" s="173"/>
    </row>
    <row r="476" spans="84:85" ht="13.5" customHeight="1">
      <c r="CF476" s="170"/>
      <c r="CG476" s="173"/>
    </row>
    <row r="477" spans="84:85" ht="13.5" customHeight="1">
      <c r="CF477" s="170"/>
      <c r="CG477" s="173"/>
    </row>
    <row r="478" spans="84:85" ht="13.5" customHeight="1">
      <c r="CF478" s="170"/>
      <c r="CG478" s="173"/>
    </row>
    <row r="479" spans="84:85" ht="13.5" customHeight="1">
      <c r="CF479" s="170"/>
      <c r="CG479" s="173"/>
    </row>
    <row r="480" spans="84:85" ht="13.5" customHeight="1">
      <c r="CF480" s="170"/>
      <c r="CG480" s="173"/>
    </row>
    <row r="481" spans="84:85" ht="13.5" customHeight="1">
      <c r="CF481" s="170"/>
      <c r="CG481" s="173"/>
    </row>
    <row r="482" spans="84:85" ht="13.5" customHeight="1">
      <c r="CF482" s="170"/>
      <c r="CG482" s="173"/>
    </row>
    <row r="483" spans="84:85" ht="13.5" customHeight="1">
      <c r="CF483" s="170"/>
      <c r="CG483" s="173"/>
    </row>
    <row r="484" spans="84:85" ht="13.5" customHeight="1">
      <c r="CF484" s="170"/>
      <c r="CG484" s="173"/>
    </row>
    <row r="485" spans="84:85" ht="13.5" customHeight="1">
      <c r="CF485" s="170"/>
      <c r="CG485" s="173"/>
    </row>
    <row r="486" spans="84:85" ht="13.5" customHeight="1">
      <c r="CF486" s="170"/>
      <c r="CG486" s="173"/>
    </row>
    <row r="487" spans="84:85" ht="13.5" customHeight="1">
      <c r="CF487" s="170"/>
      <c r="CG487" s="173"/>
    </row>
    <row r="488" spans="84:85" ht="13.5" customHeight="1">
      <c r="CF488" s="170"/>
      <c r="CG488" s="173"/>
    </row>
    <row r="489" spans="84:85" ht="13.5" customHeight="1">
      <c r="CF489" s="170"/>
      <c r="CG489" s="173"/>
    </row>
    <row r="490" spans="84:85" ht="13.5" customHeight="1">
      <c r="CF490" s="170"/>
      <c r="CG490" s="173"/>
    </row>
    <row r="491" spans="84:85" ht="13.5" customHeight="1">
      <c r="CF491" s="170"/>
      <c r="CG491" s="173"/>
    </row>
    <row r="492" spans="84:85" ht="13.5" customHeight="1">
      <c r="CF492" s="170"/>
      <c r="CG492" s="173"/>
    </row>
    <row r="493" spans="84:85" ht="13.5" customHeight="1">
      <c r="CF493" s="170"/>
      <c r="CG493" s="173"/>
    </row>
    <row r="494" spans="84:85" ht="13.5" customHeight="1">
      <c r="CF494" s="170"/>
      <c r="CG494" s="173"/>
    </row>
    <row r="495" spans="84:85" ht="13.5" customHeight="1">
      <c r="CF495" s="170"/>
      <c r="CG495" s="173"/>
    </row>
    <row r="496" spans="84:85" ht="13.5" customHeight="1">
      <c r="CF496" s="170"/>
      <c r="CG496" s="173"/>
    </row>
    <row r="497" spans="84:85" ht="13.5" customHeight="1">
      <c r="CF497" s="170"/>
      <c r="CG497" s="173"/>
    </row>
    <row r="498" spans="84:85" ht="13.5" customHeight="1">
      <c r="CF498" s="170"/>
      <c r="CG498" s="173"/>
    </row>
    <row r="499" spans="84:85" ht="13.5" customHeight="1">
      <c r="CF499" s="170"/>
      <c r="CG499" s="173"/>
    </row>
    <row r="500" spans="84:85" ht="13.5" customHeight="1">
      <c r="CF500" s="170"/>
      <c r="CG500" s="173"/>
    </row>
    <row r="501" spans="84:85" ht="13.5" customHeight="1">
      <c r="CF501" s="170"/>
      <c r="CG501" s="173"/>
    </row>
    <row r="502" spans="84:85" ht="13.5" customHeight="1">
      <c r="CF502" s="170"/>
      <c r="CG502" s="173"/>
    </row>
    <row r="503" spans="84:85" ht="13.5" customHeight="1">
      <c r="CF503" s="170"/>
      <c r="CG503" s="173"/>
    </row>
    <row r="504" spans="84:85" ht="13.5" customHeight="1">
      <c r="CF504" s="170"/>
      <c r="CG504" s="173"/>
    </row>
    <row r="505" spans="84:85" ht="13.5" customHeight="1">
      <c r="CF505" s="170"/>
      <c r="CG505" s="173"/>
    </row>
    <row r="506" spans="84:85" ht="13.5" customHeight="1">
      <c r="CF506" s="170"/>
      <c r="CG506" s="173"/>
    </row>
    <row r="507" spans="84:85" ht="13.5" customHeight="1">
      <c r="CF507" s="170"/>
      <c r="CG507" s="173"/>
    </row>
    <row r="508" spans="84:85" ht="13.5" customHeight="1">
      <c r="CF508" s="170"/>
      <c r="CG508" s="173"/>
    </row>
    <row r="509" spans="84:85" ht="13.5" customHeight="1">
      <c r="CF509" s="170"/>
      <c r="CG509" s="173"/>
    </row>
    <row r="510" spans="84:85" ht="13.5" customHeight="1">
      <c r="CF510" s="170"/>
      <c r="CG510" s="173"/>
    </row>
    <row r="511" spans="84:85" ht="13.5" customHeight="1">
      <c r="CF511" s="170"/>
      <c r="CG511" s="173"/>
    </row>
    <row r="512" spans="84:85" ht="13.5" customHeight="1">
      <c r="CF512" s="170"/>
      <c r="CG512" s="173"/>
    </row>
    <row r="513" spans="84:85" ht="13.5" customHeight="1">
      <c r="CF513" s="170"/>
      <c r="CG513" s="173"/>
    </row>
    <row r="514" spans="84:85" ht="13.5" customHeight="1">
      <c r="CF514" s="170"/>
      <c r="CG514" s="173"/>
    </row>
    <row r="515" spans="84:85" ht="13.5" customHeight="1">
      <c r="CF515" s="170"/>
      <c r="CG515" s="173"/>
    </row>
    <row r="516" spans="84:85" ht="13.5" customHeight="1">
      <c r="CF516" s="170"/>
      <c r="CG516" s="173"/>
    </row>
    <row r="517" spans="84:85" ht="13.5" customHeight="1">
      <c r="CF517" s="170"/>
      <c r="CG517" s="173"/>
    </row>
    <row r="518" spans="84:85" ht="13.5" customHeight="1">
      <c r="CF518" s="170"/>
      <c r="CG518" s="173"/>
    </row>
    <row r="519" spans="84:85" ht="13.5" customHeight="1">
      <c r="CF519" s="170"/>
      <c r="CG519" s="173"/>
    </row>
    <row r="520" spans="84:85" ht="13.5" customHeight="1">
      <c r="CF520" s="170"/>
      <c r="CG520" s="173"/>
    </row>
    <row r="521" spans="84:85" ht="13.5" customHeight="1">
      <c r="CF521" s="170"/>
      <c r="CG521" s="173"/>
    </row>
    <row r="522" spans="84:85" ht="13.5" customHeight="1">
      <c r="CF522" s="170"/>
      <c r="CG522" s="173"/>
    </row>
    <row r="523" spans="84:85" ht="13.5" customHeight="1">
      <c r="CF523" s="170"/>
      <c r="CG523" s="173"/>
    </row>
    <row r="524" spans="84:85" ht="13.5" customHeight="1">
      <c r="CF524" s="170"/>
      <c r="CG524" s="173"/>
    </row>
    <row r="525" spans="84:85" ht="13.5" customHeight="1">
      <c r="CF525" s="170"/>
      <c r="CG525" s="173"/>
    </row>
    <row r="526" spans="84:85" ht="13.5" customHeight="1">
      <c r="CF526" s="170"/>
      <c r="CG526" s="173"/>
    </row>
    <row r="527" spans="84:85" ht="13.5" customHeight="1">
      <c r="CF527" s="170"/>
      <c r="CG527" s="173"/>
    </row>
    <row r="528" spans="84:85" ht="13.5" customHeight="1">
      <c r="CF528" s="170"/>
      <c r="CG528" s="173"/>
    </row>
    <row r="529" spans="84:85" ht="13.5" customHeight="1">
      <c r="CF529" s="170"/>
      <c r="CG529" s="173"/>
    </row>
    <row r="530" spans="84:85" ht="13.5" customHeight="1">
      <c r="CF530" s="170"/>
      <c r="CG530" s="173"/>
    </row>
    <row r="531" spans="84:85" ht="13.5" customHeight="1">
      <c r="CF531" s="170"/>
      <c r="CG531" s="173"/>
    </row>
    <row r="532" spans="84:85" ht="13.5" customHeight="1">
      <c r="CF532" s="170"/>
      <c r="CG532" s="173"/>
    </row>
    <row r="533" spans="84:85" ht="13.5" customHeight="1">
      <c r="CF533" s="170"/>
      <c r="CG533" s="173"/>
    </row>
    <row r="534" spans="84:85" ht="13.5" customHeight="1">
      <c r="CF534" s="170"/>
      <c r="CG534" s="173"/>
    </row>
    <row r="535" spans="84:85" ht="13.5" customHeight="1">
      <c r="CF535" s="170"/>
      <c r="CG535" s="173"/>
    </row>
    <row r="536" spans="84:85" ht="13.5" customHeight="1">
      <c r="CF536" s="170"/>
      <c r="CG536" s="173"/>
    </row>
    <row r="537" spans="84:85" ht="13.5" customHeight="1">
      <c r="CF537" s="170"/>
      <c r="CG537" s="173"/>
    </row>
    <row r="538" spans="84:85" ht="13.5" customHeight="1">
      <c r="CF538" s="170"/>
      <c r="CG538" s="173"/>
    </row>
    <row r="539" spans="84:85" ht="13.5" customHeight="1">
      <c r="CF539" s="170"/>
      <c r="CG539" s="173"/>
    </row>
    <row r="540" spans="84:85" ht="13.5" customHeight="1">
      <c r="CF540" s="170"/>
      <c r="CG540" s="173"/>
    </row>
    <row r="541" spans="84:85" ht="13.5" customHeight="1">
      <c r="CF541" s="170"/>
      <c r="CG541" s="173"/>
    </row>
    <row r="542" spans="84:85" ht="13.5" customHeight="1">
      <c r="CF542" s="170"/>
      <c r="CG542" s="173"/>
    </row>
    <row r="543" spans="84:85" ht="13.5" customHeight="1">
      <c r="CF543" s="170"/>
      <c r="CG543" s="173"/>
    </row>
    <row r="544" spans="84:85" ht="13.5" customHeight="1">
      <c r="CF544" s="170"/>
      <c r="CG544" s="173"/>
    </row>
    <row r="545" spans="84:85" ht="13.5" customHeight="1">
      <c r="CF545" s="170"/>
      <c r="CG545" s="173"/>
    </row>
    <row r="546" spans="84:85" ht="13.5" customHeight="1">
      <c r="CF546" s="170"/>
      <c r="CG546" s="173"/>
    </row>
    <row r="547" spans="84:85" ht="13.5" customHeight="1">
      <c r="CF547" s="170"/>
      <c r="CG547" s="173"/>
    </row>
    <row r="548" spans="84:85" ht="13.5" customHeight="1">
      <c r="CF548" s="170"/>
      <c r="CG548" s="173"/>
    </row>
    <row r="549" spans="84:85" ht="13.5" customHeight="1">
      <c r="CF549" s="170"/>
      <c r="CG549" s="173"/>
    </row>
    <row r="550" spans="84:85" ht="13.5" customHeight="1">
      <c r="CF550" s="170"/>
      <c r="CG550" s="173"/>
    </row>
    <row r="551" spans="84:85" ht="13.5" customHeight="1">
      <c r="CF551" s="170"/>
      <c r="CG551" s="173"/>
    </row>
    <row r="552" spans="84:85" ht="13.5" customHeight="1">
      <c r="CF552" s="170"/>
      <c r="CG552" s="173"/>
    </row>
    <row r="553" spans="84:85" ht="13.5" customHeight="1">
      <c r="CF553" s="170"/>
      <c r="CG553" s="173"/>
    </row>
    <row r="554" spans="84:85" ht="13.5" customHeight="1">
      <c r="CF554" s="170"/>
      <c r="CG554" s="173"/>
    </row>
    <row r="555" spans="84:85" ht="13.5" customHeight="1">
      <c r="CF555" s="170"/>
      <c r="CG555" s="173"/>
    </row>
    <row r="556" spans="84:85" ht="13.5" customHeight="1">
      <c r="CF556" s="170"/>
      <c r="CG556" s="173"/>
    </row>
    <row r="557" spans="84:85" ht="13.5" customHeight="1">
      <c r="CF557" s="170"/>
      <c r="CG557" s="173"/>
    </row>
    <row r="558" spans="84:85" ht="13.5" customHeight="1">
      <c r="CF558" s="170"/>
      <c r="CG558" s="173"/>
    </row>
    <row r="559" spans="84:85" ht="13.5" customHeight="1">
      <c r="CF559" s="170"/>
      <c r="CG559" s="173"/>
    </row>
    <row r="560" spans="84:85" ht="13.5" customHeight="1">
      <c r="CF560" s="170"/>
      <c r="CG560" s="173"/>
    </row>
    <row r="561" spans="84:85" ht="13.5" customHeight="1">
      <c r="CF561" s="170"/>
      <c r="CG561" s="173"/>
    </row>
    <row r="562" spans="84:85" ht="13.5" customHeight="1">
      <c r="CF562" s="170"/>
      <c r="CG562" s="173"/>
    </row>
    <row r="563" spans="84:85" ht="13.5" customHeight="1">
      <c r="CF563" s="170"/>
      <c r="CG563" s="173"/>
    </row>
    <row r="564" spans="84:85" ht="13.5" customHeight="1">
      <c r="CF564" s="170"/>
      <c r="CG564" s="173"/>
    </row>
    <row r="565" spans="84:85" ht="13.5" customHeight="1">
      <c r="CF565" s="170"/>
      <c r="CG565" s="173"/>
    </row>
    <row r="566" spans="84:85" ht="13.5" customHeight="1">
      <c r="CF566" s="170"/>
      <c r="CG566" s="173"/>
    </row>
    <row r="567" spans="84:85" ht="13.5" customHeight="1">
      <c r="CF567" s="170"/>
      <c r="CG567" s="173"/>
    </row>
    <row r="568" spans="84:85" ht="13.5" customHeight="1">
      <c r="CF568" s="170"/>
      <c r="CG568" s="173"/>
    </row>
    <row r="569" spans="84:85" ht="13.5" customHeight="1">
      <c r="CF569" s="170"/>
      <c r="CG569" s="173"/>
    </row>
    <row r="570" spans="84:85" ht="13.5" customHeight="1">
      <c r="CF570" s="170"/>
      <c r="CG570" s="173"/>
    </row>
    <row r="571" spans="84:85" ht="13.5" customHeight="1">
      <c r="CF571" s="170"/>
      <c r="CG571" s="173"/>
    </row>
    <row r="572" spans="84:85" ht="13.5" customHeight="1">
      <c r="CF572" s="170"/>
      <c r="CG572" s="173"/>
    </row>
    <row r="573" spans="84:85" ht="13.5" customHeight="1">
      <c r="CF573" s="170"/>
      <c r="CG573" s="173"/>
    </row>
    <row r="574" spans="84:85" ht="13.5" customHeight="1">
      <c r="CF574" s="170"/>
      <c r="CG574" s="173"/>
    </row>
    <row r="575" spans="84:85" ht="13.5" customHeight="1">
      <c r="CF575" s="170"/>
      <c r="CG575" s="173"/>
    </row>
    <row r="576" spans="84:85" ht="13.5" customHeight="1">
      <c r="CF576" s="170"/>
      <c r="CG576" s="173"/>
    </row>
    <row r="577" spans="84:85" ht="13.5" customHeight="1">
      <c r="CF577" s="170"/>
      <c r="CG577" s="173"/>
    </row>
    <row r="578" spans="84:85" ht="13.5" customHeight="1">
      <c r="CF578" s="170"/>
      <c r="CG578" s="173"/>
    </row>
    <row r="579" spans="84:85" ht="13.5" customHeight="1">
      <c r="CF579" s="170"/>
      <c r="CG579" s="173"/>
    </row>
    <row r="580" spans="84:85" ht="13.5" customHeight="1">
      <c r="CF580" s="170"/>
      <c r="CG580" s="173"/>
    </row>
    <row r="581" spans="84:85" ht="13.5" customHeight="1">
      <c r="CF581" s="170"/>
      <c r="CG581" s="173"/>
    </row>
    <row r="582" spans="84:85" ht="13.5" customHeight="1">
      <c r="CF582" s="170"/>
      <c r="CG582" s="173"/>
    </row>
    <row r="583" spans="84:85" ht="13.5" customHeight="1">
      <c r="CF583" s="170"/>
      <c r="CG583" s="173"/>
    </row>
    <row r="584" spans="84:85" ht="13.5" customHeight="1">
      <c r="CF584" s="170"/>
      <c r="CG584" s="173"/>
    </row>
    <row r="585" spans="84:85" ht="13.5" customHeight="1">
      <c r="CF585" s="170"/>
      <c r="CG585" s="173"/>
    </row>
    <row r="586" spans="84:85" ht="13.5" customHeight="1">
      <c r="CF586" s="170"/>
      <c r="CG586" s="173"/>
    </row>
    <row r="587" spans="84:85" ht="13.5" customHeight="1">
      <c r="CF587" s="170"/>
      <c r="CG587" s="173"/>
    </row>
    <row r="588" spans="84:85" ht="13.5" customHeight="1">
      <c r="CF588" s="170"/>
      <c r="CG588" s="173"/>
    </row>
    <row r="589" spans="84:85" ht="13.5" customHeight="1">
      <c r="CF589" s="170"/>
      <c r="CG589" s="173"/>
    </row>
    <row r="590" spans="84:85" ht="13.5" customHeight="1">
      <c r="CF590" s="170"/>
      <c r="CG590" s="173"/>
    </row>
    <row r="591" spans="84:85" ht="13.5" customHeight="1">
      <c r="CF591" s="170"/>
      <c r="CG591" s="173"/>
    </row>
    <row r="592" spans="84:85" ht="13.5" customHeight="1">
      <c r="CF592" s="170"/>
      <c r="CG592" s="173"/>
    </row>
    <row r="593" spans="84:85" ht="13.5" customHeight="1">
      <c r="CF593" s="170"/>
      <c r="CG593" s="173"/>
    </row>
    <row r="594" spans="84:85" ht="13.5" customHeight="1">
      <c r="CF594" s="170"/>
      <c r="CG594" s="173"/>
    </row>
    <row r="595" spans="84:85" ht="13.5" customHeight="1">
      <c r="CF595" s="170"/>
      <c r="CG595" s="173"/>
    </row>
    <row r="596" spans="84:85" ht="13.5" customHeight="1">
      <c r="CF596" s="170"/>
      <c r="CG596" s="173"/>
    </row>
    <row r="597" spans="84:85" ht="13.5" customHeight="1">
      <c r="CF597" s="170"/>
      <c r="CG597" s="173"/>
    </row>
    <row r="598" spans="84:85" ht="13.5" customHeight="1">
      <c r="CF598" s="170"/>
      <c r="CG598" s="173"/>
    </row>
    <row r="599" spans="84:85" ht="13.5" customHeight="1">
      <c r="CF599" s="170"/>
      <c r="CG599" s="173"/>
    </row>
    <row r="600" spans="84:85" ht="13.5" customHeight="1">
      <c r="CF600" s="170"/>
      <c r="CG600" s="173"/>
    </row>
    <row r="601" spans="84:85" ht="13.5" customHeight="1">
      <c r="CF601" s="170"/>
      <c r="CG601" s="173"/>
    </row>
    <row r="602" spans="84:85" ht="13.5" customHeight="1">
      <c r="CF602" s="170"/>
      <c r="CG602" s="173"/>
    </row>
    <row r="603" spans="84:85" ht="13.5" customHeight="1">
      <c r="CF603" s="170"/>
      <c r="CG603" s="173"/>
    </row>
    <row r="604" spans="84:85" ht="13.5" customHeight="1">
      <c r="CF604" s="170"/>
      <c r="CG604" s="173"/>
    </row>
    <row r="605" spans="84:85" ht="13.5" customHeight="1">
      <c r="CF605" s="170"/>
      <c r="CG605" s="173"/>
    </row>
    <row r="606" spans="84:85" ht="13.5" customHeight="1">
      <c r="CF606" s="170"/>
      <c r="CG606" s="173"/>
    </row>
    <row r="607" spans="84:85" ht="13.5" customHeight="1">
      <c r="CF607" s="170"/>
      <c r="CG607" s="173"/>
    </row>
    <row r="608" spans="84:85" ht="13.5" customHeight="1">
      <c r="CF608" s="170"/>
      <c r="CG608" s="173"/>
    </row>
    <row r="609" spans="84:85" ht="13.5" customHeight="1">
      <c r="CF609" s="170"/>
      <c r="CG609" s="173"/>
    </row>
    <row r="610" spans="84:85" ht="13.5" customHeight="1">
      <c r="CF610" s="170"/>
      <c r="CG610" s="173"/>
    </row>
    <row r="611" spans="84:85" ht="13.5" customHeight="1">
      <c r="CF611" s="170"/>
      <c r="CG611" s="173"/>
    </row>
    <row r="612" spans="84:85" ht="13.5" customHeight="1">
      <c r="CF612" s="170"/>
      <c r="CG612" s="173"/>
    </row>
    <row r="613" spans="84:85" ht="13.5" customHeight="1">
      <c r="CF613" s="170"/>
      <c r="CG613" s="173"/>
    </row>
    <row r="614" spans="84:85" ht="13.5" customHeight="1">
      <c r="CF614" s="170"/>
      <c r="CG614" s="173"/>
    </row>
    <row r="615" spans="84:85" ht="13.5" customHeight="1">
      <c r="CF615" s="170"/>
      <c r="CG615" s="173"/>
    </row>
    <row r="616" spans="84:85" ht="13.5" customHeight="1">
      <c r="CF616" s="170"/>
      <c r="CG616" s="173"/>
    </row>
    <row r="617" spans="84:85" ht="13.5" customHeight="1">
      <c r="CF617" s="170"/>
      <c r="CG617" s="173"/>
    </row>
    <row r="618" spans="84:85" ht="13.5" customHeight="1">
      <c r="CF618" s="170"/>
      <c r="CG618" s="173"/>
    </row>
    <row r="619" spans="84:85" ht="13.5" customHeight="1">
      <c r="CF619" s="170"/>
      <c r="CG619" s="173"/>
    </row>
    <row r="620" spans="84:85" ht="13.5" customHeight="1">
      <c r="CF620" s="170"/>
      <c r="CG620" s="173"/>
    </row>
    <row r="621" spans="84:85" ht="13.5" customHeight="1">
      <c r="CF621" s="170"/>
      <c r="CG621" s="173"/>
    </row>
    <row r="622" spans="84:85" ht="13.5" customHeight="1">
      <c r="CF622" s="170"/>
      <c r="CG622" s="173"/>
    </row>
    <row r="623" spans="84:85" ht="13.5" customHeight="1">
      <c r="CF623" s="170"/>
      <c r="CG623" s="173"/>
    </row>
    <row r="624" spans="84:85" ht="13.5" customHeight="1">
      <c r="CF624" s="170"/>
      <c r="CG624" s="173"/>
    </row>
    <row r="625" spans="84:85" ht="13.5" customHeight="1">
      <c r="CF625" s="170"/>
      <c r="CG625" s="173"/>
    </row>
    <row r="626" spans="84:85" ht="13.5" customHeight="1">
      <c r="CF626" s="170"/>
      <c r="CG626" s="173"/>
    </row>
    <row r="627" spans="84:85" ht="13.5" customHeight="1">
      <c r="CF627" s="170"/>
      <c r="CG627" s="173"/>
    </row>
    <row r="628" spans="84:85" ht="13.5" customHeight="1">
      <c r="CF628" s="170"/>
      <c r="CG628" s="173"/>
    </row>
    <row r="629" spans="84:85" ht="13.5" customHeight="1">
      <c r="CF629" s="170"/>
      <c r="CG629" s="173"/>
    </row>
    <row r="630" spans="84:85" ht="13.5" customHeight="1">
      <c r="CF630" s="170"/>
      <c r="CG630" s="173"/>
    </row>
    <row r="631" spans="84:85" ht="13.5" customHeight="1">
      <c r="CF631" s="170"/>
      <c r="CG631" s="173"/>
    </row>
    <row r="632" spans="84:85" ht="13.5" customHeight="1">
      <c r="CF632" s="170"/>
      <c r="CG632" s="173"/>
    </row>
    <row r="633" spans="84:85" ht="13.5" customHeight="1">
      <c r="CF633" s="170"/>
      <c r="CG633" s="173"/>
    </row>
    <row r="634" spans="84:85" ht="13.5" customHeight="1">
      <c r="CF634" s="170"/>
      <c r="CG634" s="173"/>
    </row>
    <row r="635" spans="84:85" ht="13.5" customHeight="1">
      <c r="CF635" s="170"/>
      <c r="CG635" s="173"/>
    </row>
    <row r="636" spans="84:85" ht="13.5" customHeight="1">
      <c r="CF636" s="170"/>
      <c r="CG636" s="173"/>
    </row>
    <row r="637" spans="84:85" ht="13.5" customHeight="1">
      <c r="CF637" s="170"/>
      <c r="CG637" s="173"/>
    </row>
    <row r="638" spans="84:85" ht="13.5" customHeight="1">
      <c r="CF638" s="170"/>
      <c r="CG638" s="173"/>
    </row>
    <row r="639" spans="84:85" ht="13.5" customHeight="1">
      <c r="CF639" s="170"/>
      <c r="CG639" s="173"/>
    </row>
    <row r="640" spans="84:85" ht="13.5" customHeight="1">
      <c r="CF640" s="170"/>
      <c r="CG640" s="173"/>
    </row>
    <row r="641" spans="84:85" ht="13.5" customHeight="1">
      <c r="CF641" s="170"/>
      <c r="CG641" s="173"/>
    </row>
    <row r="642" spans="84:85" ht="13.5" customHeight="1">
      <c r="CF642" s="170"/>
      <c r="CG642" s="173"/>
    </row>
    <row r="643" spans="84:85" ht="13.5" customHeight="1">
      <c r="CF643" s="170"/>
      <c r="CG643" s="173"/>
    </row>
    <row r="644" spans="84:85" ht="13.5" customHeight="1">
      <c r="CF644" s="170"/>
      <c r="CG644" s="173"/>
    </row>
    <row r="645" spans="84:85" ht="13.5" customHeight="1">
      <c r="CF645" s="170"/>
      <c r="CG645" s="173"/>
    </row>
    <row r="646" spans="84:85" ht="13.5" customHeight="1">
      <c r="CF646" s="170"/>
      <c r="CG646" s="173"/>
    </row>
    <row r="647" spans="84:85" ht="13.5" customHeight="1">
      <c r="CF647" s="170"/>
      <c r="CG647" s="173"/>
    </row>
    <row r="648" spans="84:85" ht="13.5" customHeight="1">
      <c r="CF648" s="170"/>
      <c r="CG648" s="173"/>
    </row>
    <row r="649" spans="84:85" ht="13.5" customHeight="1">
      <c r="CF649" s="170"/>
      <c r="CG649" s="173"/>
    </row>
    <row r="650" spans="84:85" ht="13.5" customHeight="1">
      <c r="CF650" s="170"/>
      <c r="CG650" s="173"/>
    </row>
    <row r="651" spans="84:85" ht="13.5" customHeight="1">
      <c r="CF651" s="170"/>
      <c r="CG651" s="173"/>
    </row>
    <row r="652" spans="84:85" ht="13.5" customHeight="1">
      <c r="CF652" s="170"/>
      <c r="CG652" s="173"/>
    </row>
    <row r="653" spans="84:85" ht="13.5" customHeight="1">
      <c r="CF653" s="170"/>
      <c r="CG653" s="173"/>
    </row>
    <row r="654" spans="84:85" ht="13.5" customHeight="1">
      <c r="CF654" s="170"/>
      <c r="CG654" s="173"/>
    </row>
    <row r="655" spans="84:85" ht="13.5" customHeight="1">
      <c r="CF655" s="170"/>
      <c r="CG655" s="173"/>
    </row>
    <row r="656" spans="84:85" ht="13.5" customHeight="1">
      <c r="CF656" s="170"/>
      <c r="CG656" s="173"/>
    </row>
    <row r="657" spans="84:85" ht="13.5" customHeight="1">
      <c r="CF657" s="170"/>
      <c r="CG657" s="173"/>
    </row>
    <row r="658" spans="84:85" ht="13.5" customHeight="1">
      <c r="CF658" s="170"/>
      <c r="CG658" s="173"/>
    </row>
    <row r="659" spans="84:85" ht="13.5" customHeight="1">
      <c r="CF659" s="170"/>
      <c r="CG659" s="173"/>
    </row>
    <row r="660" spans="84:85" ht="13.5" customHeight="1">
      <c r="CF660" s="170"/>
      <c r="CG660" s="173"/>
    </row>
    <row r="661" spans="84:85" ht="13.5" customHeight="1">
      <c r="CF661" s="170"/>
      <c r="CG661" s="173"/>
    </row>
    <row r="662" spans="84:85" ht="13.5" customHeight="1">
      <c r="CF662" s="170"/>
      <c r="CG662" s="173"/>
    </row>
    <row r="663" spans="84:85" ht="13.5" customHeight="1">
      <c r="CF663" s="170"/>
      <c r="CG663" s="173"/>
    </row>
    <row r="664" spans="84:85" ht="13.5" customHeight="1">
      <c r="CF664" s="170"/>
      <c r="CG664" s="173"/>
    </row>
    <row r="665" spans="84:85" ht="13.5" customHeight="1">
      <c r="CF665" s="170"/>
      <c r="CG665" s="173"/>
    </row>
    <row r="666" spans="84:85" ht="13.5" customHeight="1">
      <c r="CF666" s="170"/>
      <c r="CG666" s="173"/>
    </row>
    <row r="667" spans="84:85" ht="13.5" customHeight="1">
      <c r="CF667" s="170"/>
      <c r="CG667" s="173"/>
    </row>
    <row r="668" spans="84:85" ht="13.5" customHeight="1">
      <c r="CF668" s="170"/>
      <c r="CG668" s="173"/>
    </row>
    <row r="669" spans="84:85" ht="13.5" customHeight="1">
      <c r="CF669" s="170"/>
      <c r="CG669" s="173"/>
    </row>
    <row r="670" spans="84:85" ht="13.5" customHeight="1">
      <c r="CF670" s="170"/>
      <c r="CG670" s="173"/>
    </row>
    <row r="671" spans="84:85" ht="13.5" customHeight="1">
      <c r="CF671" s="170"/>
      <c r="CG671" s="173"/>
    </row>
    <row r="672" spans="84:85" ht="13.5" customHeight="1">
      <c r="CF672" s="170"/>
      <c r="CG672" s="173"/>
    </row>
    <row r="673" spans="84:85" ht="13.5" customHeight="1">
      <c r="CF673" s="170"/>
      <c r="CG673" s="173"/>
    </row>
    <row r="674" spans="84:85" ht="13.5" customHeight="1">
      <c r="CF674" s="170"/>
      <c r="CG674" s="173"/>
    </row>
    <row r="675" spans="84:85" ht="13.5" customHeight="1">
      <c r="CF675" s="170"/>
      <c r="CG675" s="173"/>
    </row>
    <row r="676" spans="84:85" ht="13.5" customHeight="1">
      <c r="CF676" s="170"/>
      <c r="CG676" s="173"/>
    </row>
    <row r="677" spans="84:85" ht="13.5" customHeight="1">
      <c r="CF677" s="170"/>
      <c r="CG677" s="173"/>
    </row>
    <row r="678" spans="84:85" ht="13.5" customHeight="1">
      <c r="CF678" s="170"/>
      <c r="CG678" s="173"/>
    </row>
    <row r="679" spans="84:85" ht="13.5" customHeight="1">
      <c r="CF679" s="170"/>
      <c r="CG679" s="173"/>
    </row>
    <row r="680" spans="84:85" ht="13.5" customHeight="1">
      <c r="CF680" s="170"/>
      <c r="CG680" s="173"/>
    </row>
    <row r="681" spans="84:85" ht="13.5" customHeight="1">
      <c r="CF681" s="170"/>
      <c r="CG681" s="173"/>
    </row>
    <row r="682" spans="84:85" ht="13.5" customHeight="1">
      <c r="CF682" s="170"/>
      <c r="CG682" s="173"/>
    </row>
    <row r="683" spans="84:85" ht="13.5" customHeight="1">
      <c r="CF683" s="170"/>
      <c r="CG683" s="173"/>
    </row>
    <row r="684" spans="84:85" ht="13.5" customHeight="1">
      <c r="CF684" s="170"/>
      <c r="CG684" s="173"/>
    </row>
    <row r="685" spans="84:85" ht="13.5" customHeight="1">
      <c r="CF685" s="170"/>
      <c r="CG685" s="173"/>
    </row>
    <row r="686" spans="84:85" ht="13.5" customHeight="1">
      <c r="CF686" s="170"/>
      <c r="CG686" s="173"/>
    </row>
    <row r="687" spans="84:85" ht="13.5" customHeight="1">
      <c r="CF687" s="170"/>
      <c r="CG687" s="173"/>
    </row>
    <row r="688" spans="84:85" ht="13.5" customHeight="1">
      <c r="CF688" s="170"/>
      <c r="CG688" s="173"/>
    </row>
    <row r="689" spans="84:85" ht="13.5" customHeight="1">
      <c r="CF689" s="170"/>
      <c r="CG689" s="173"/>
    </row>
    <row r="690" spans="84:85" ht="13.5" customHeight="1">
      <c r="CF690" s="170"/>
      <c r="CG690" s="173"/>
    </row>
    <row r="691" spans="84:85" ht="13.5" customHeight="1">
      <c r="CF691" s="170"/>
      <c r="CG691" s="173"/>
    </row>
    <row r="692" spans="84:85" ht="13.5" customHeight="1">
      <c r="CF692" s="170"/>
      <c r="CG692" s="173"/>
    </row>
    <row r="693" spans="84:85" ht="13.5" customHeight="1">
      <c r="CF693" s="170"/>
      <c r="CG693" s="173"/>
    </row>
    <row r="694" spans="84:85" ht="13.5" customHeight="1">
      <c r="CF694" s="170"/>
      <c r="CG694" s="173"/>
    </row>
    <row r="695" spans="84:85" ht="13.5" customHeight="1">
      <c r="CF695" s="170"/>
      <c r="CG695" s="173"/>
    </row>
    <row r="696" spans="84:85" ht="13.5" customHeight="1">
      <c r="CF696" s="170"/>
      <c r="CG696" s="173"/>
    </row>
    <row r="697" spans="84:85" ht="13.5" customHeight="1">
      <c r="CF697" s="170"/>
      <c r="CG697" s="173"/>
    </row>
    <row r="698" spans="84:85" ht="13.5" customHeight="1">
      <c r="CF698" s="170"/>
      <c r="CG698" s="173"/>
    </row>
    <row r="699" spans="84:85" ht="13.5" customHeight="1">
      <c r="CF699" s="170"/>
      <c r="CG699" s="173"/>
    </row>
    <row r="700" spans="84:85" ht="13.5" customHeight="1">
      <c r="CF700" s="170"/>
      <c r="CG700" s="173"/>
    </row>
    <row r="701" spans="84:85" ht="13.5" customHeight="1">
      <c r="CF701" s="170"/>
      <c r="CG701" s="173"/>
    </row>
    <row r="702" spans="84:85" ht="13.5" customHeight="1">
      <c r="CF702" s="170"/>
      <c r="CG702" s="173"/>
    </row>
    <row r="703" spans="84:85" ht="13.5" customHeight="1">
      <c r="CF703" s="170"/>
      <c r="CG703" s="173"/>
    </row>
    <row r="704" spans="84:85" ht="13.5" customHeight="1">
      <c r="CF704" s="170"/>
      <c r="CG704" s="173"/>
    </row>
    <row r="705" spans="84:85" ht="13.5" customHeight="1">
      <c r="CF705" s="170"/>
      <c r="CG705" s="173"/>
    </row>
    <row r="706" spans="84:85" ht="13.5" customHeight="1">
      <c r="CF706" s="170"/>
      <c r="CG706" s="173"/>
    </row>
    <row r="707" spans="84:85" ht="13.5" customHeight="1">
      <c r="CF707" s="170"/>
      <c r="CG707" s="173"/>
    </row>
    <row r="708" spans="84:85" ht="13.5" customHeight="1">
      <c r="CF708" s="170"/>
      <c r="CG708" s="173"/>
    </row>
    <row r="709" spans="84:85" ht="13.5" customHeight="1">
      <c r="CF709" s="170"/>
      <c r="CG709" s="173"/>
    </row>
    <row r="710" spans="84:85" ht="13.5" customHeight="1">
      <c r="CF710" s="170"/>
      <c r="CG710" s="173"/>
    </row>
    <row r="711" spans="84:85" ht="13.5" customHeight="1">
      <c r="CF711" s="170"/>
      <c r="CG711" s="173"/>
    </row>
    <row r="712" spans="84:85" ht="13.5" customHeight="1">
      <c r="CF712" s="170"/>
      <c r="CG712" s="173"/>
    </row>
    <row r="713" spans="84:85" ht="13.5" customHeight="1">
      <c r="CF713" s="170"/>
      <c r="CG713" s="173"/>
    </row>
    <row r="714" spans="84:85" ht="13.5" customHeight="1">
      <c r="CF714" s="170"/>
      <c r="CG714" s="173"/>
    </row>
    <row r="715" spans="84:85" ht="13.5" customHeight="1">
      <c r="CF715" s="170"/>
      <c r="CG715" s="173"/>
    </row>
    <row r="716" spans="84:85" ht="13.5" customHeight="1">
      <c r="CF716" s="170"/>
      <c r="CG716" s="173"/>
    </row>
    <row r="717" spans="84:85" ht="13.5" customHeight="1">
      <c r="CF717" s="170"/>
      <c r="CG717" s="173"/>
    </row>
    <row r="718" spans="84:85" ht="13.5" customHeight="1">
      <c r="CF718" s="170"/>
      <c r="CG718" s="173"/>
    </row>
    <row r="719" spans="84:85" ht="13.5" customHeight="1">
      <c r="CF719" s="170"/>
      <c r="CG719" s="173"/>
    </row>
    <row r="720" spans="84:85" ht="13.5" customHeight="1">
      <c r="CF720" s="170"/>
      <c r="CG720" s="173"/>
    </row>
    <row r="721" spans="84:85" ht="13.5" customHeight="1">
      <c r="CF721" s="170"/>
      <c r="CG721" s="173"/>
    </row>
    <row r="722" spans="84:85" ht="13.5" customHeight="1">
      <c r="CF722" s="170"/>
      <c r="CG722" s="173"/>
    </row>
    <row r="723" spans="84:85" ht="13.5" customHeight="1">
      <c r="CF723" s="170"/>
      <c r="CG723" s="173"/>
    </row>
    <row r="724" spans="84:85" ht="13.5" customHeight="1">
      <c r="CF724" s="170"/>
      <c r="CG724" s="173"/>
    </row>
    <row r="725" spans="84:85" ht="13.5" customHeight="1">
      <c r="CF725" s="170"/>
      <c r="CG725" s="173"/>
    </row>
    <row r="726" spans="84:85" ht="13.5" customHeight="1">
      <c r="CF726" s="170"/>
      <c r="CG726" s="173"/>
    </row>
    <row r="727" spans="84:85" ht="13.5" customHeight="1">
      <c r="CF727" s="170"/>
      <c r="CG727" s="173"/>
    </row>
    <row r="728" spans="84:85" ht="13.5" customHeight="1">
      <c r="CF728" s="170"/>
      <c r="CG728" s="173"/>
    </row>
    <row r="729" spans="84:85" ht="13.5" customHeight="1">
      <c r="CF729" s="170"/>
      <c r="CG729" s="173"/>
    </row>
    <row r="730" spans="84:85" ht="13.5" customHeight="1">
      <c r="CF730" s="170"/>
      <c r="CG730" s="173"/>
    </row>
    <row r="731" spans="84:85" ht="13.5" customHeight="1">
      <c r="CF731" s="170"/>
      <c r="CG731" s="173"/>
    </row>
    <row r="732" spans="84:85" ht="13.5" customHeight="1">
      <c r="CF732" s="170"/>
      <c r="CG732" s="173"/>
    </row>
    <row r="733" spans="84:85" ht="13.5" customHeight="1">
      <c r="CF733" s="170"/>
      <c r="CG733" s="173"/>
    </row>
    <row r="734" spans="84:85" ht="13.5" customHeight="1">
      <c r="CF734" s="170"/>
      <c r="CG734" s="173"/>
    </row>
    <row r="735" spans="84:85" ht="13.5" customHeight="1">
      <c r="CF735" s="170"/>
      <c r="CG735" s="173"/>
    </row>
    <row r="736" spans="84:85" ht="13.5" customHeight="1">
      <c r="CF736" s="170"/>
      <c r="CG736" s="173"/>
    </row>
    <row r="737" spans="84:85" ht="13.5" customHeight="1">
      <c r="CF737" s="170"/>
      <c r="CG737" s="173"/>
    </row>
    <row r="738" spans="84:85" ht="13.5" customHeight="1">
      <c r="CF738" s="170"/>
      <c r="CG738" s="173"/>
    </row>
    <row r="739" spans="84:85" ht="13.5" customHeight="1">
      <c r="CF739" s="170"/>
      <c r="CG739" s="173"/>
    </row>
    <row r="740" spans="84:85" ht="13.5" customHeight="1">
      <c r="CF740" s="170"/>
      <c r="CG740" s="173"/>
    </row>
    <row r="741" spans="84:85" ht="13.5" customHeight="1">
      <c r="CF741" s="170"/>
      <c r="CG741" s="173"/>
    </row>
    <row r="742" spans="84:85" ht="13.5" customHeight="1">
      <c r="CF742" s="170"/>
      <c r="CG742" s="173"/>
    </row>
    <row r="743" spans="84:85" ht="13.5" customHeight="1">
      <c r="CF743" s="170"/>
      <c r="CG743" s="173"/>
    </row>
    <row r="744" spans="84:85" ht="13.5" customHeight="1">
      <c r="CF744" s="170"/>
      <c r="CG744" s="173"/>
    </row>
    <row r="745" spans="84:85" ht="13.5" customHeight="1">
      <c r="CF745" s="170"/>
      <c r="CG745" s="173"/>
    </row>
    <row r="746" spans="84:85" ht="13.5" customHeight="1">
      <c r="CF746" s="170"/>
      <c r="CG746" s="173"/>
    </row>
    <row r="747" spans="84:85" ht="13.5" customHeight="1">
      <c r="CF747" s="170"/>
      <c r="CG747" s="173"/>
    </row>
    <row r="748" spans="84:85" ht="13.5" customHeight="1">
      <c r="CF748" s="170"/>
      <c r="CG748" s="173"/>
    </row>
    <row r="749" spans="84:85" ht="13.5" customHeight="1">
      <c r="CF749" s="170"/>
      <c r="CG749" s="173"/>
    </row>
    <row r="750" spans="84:85" ht="13.5" customHeight="1">
      <c r="CF750" s="170"/>
      <c r="CG750" s="173"/>
    </row>
    <row r="751" spans="84:85" ht="13.5" customHeight="1">
      <c r="CF751" s="170"/>
      <c r="CG751" s="173"/>
    </row>
    <row r="752" spans="84:85" ht="13.5" customHeight="1">
      <c r="CF752" s="170"/>
      <c r="CG752" s="173"/>
    </row>
    <row r="753" spans="84:85" ht="13.5" customHeight="1">
      <c r="CF753" s="170"/>
      <c r="CG753" s="173"/>
    </row>
    <row r="754" spans="84:85" ht="13.5" customHeight="1">
      <c r="CF754" s="170"/>
      <c r="CG754" s="173"/>
    </row>
    <row r="755" spans="84:85" ht="13.5" customHeight="1">
      <c r="CF755" s="170"/>
      <c r="CG755" s="173"/>
    </row>
    <row r="756" spans="84:85" ht="13.5" customHeight="1">
      <c r="CF756" s="170"/>
      <c r="CG756" s="173"/>
    </row>
    <row r="757" spans="84:85" ht="13.5" customHeight="1">
      <c r="CF757" s="170"/>
      <c r="CG757" s="173"/>
    </row>
    <row r="758" spans="84:85" ht="13.5" customHeight="1">
      <c r="CF758" s="170"/>
      <c r="CG758" s="173"/>
    </row>
    <row r="759" spans="84:85" ht="13.5" customHeight="1">
      <c r="CF759" s="170"/>
      <c r="CG759" s="173"/>
    </row>
    <row r="760" spans="84:85" ht="13.5" customHeight="1">
      <c r="CF760" s="170"/>
      <c r="CG760" s="173"/>
    </row>
    <row r="761" spans="84:85" ht="13.5" customHeight="1">
      <c r="CF761" s="170"/>
      <c r="CG761" s="173"/>
    </row>
    <row r="762" spans="84:85" ht="13.5" customHeight="1">
      <c r="CF762" s="170"/>
      <c r="CG762" s="173"/>
    </row>
    <row r="763" spans="84:85" ht="13.5" customHeight="1">
      <c r="CF763" s="170"/>
      <c r="CG763" s="173"/>
    </row>
    <row r="764" spans="84:85" ht="13.5" customHeight="1">
      <c r="CF764" s="170"/>
      <c r="CG764" s="173"/>
    </row>
    <row r="765" spans="84:85" ht="13.5" customHeight="1">
      <c r="CF765" s="170"/>
      <c r="CG765" s="173"/>
    </row>
    <row r="766" spans="84:85" ht="13.5" customHeight="1">
      <c r="CF766" s="170"/>
      <c r="CG766" s="173"/>
    </row>
    <row r="767" spans="84:85" ht="13.5" customHeight="1">
      <c r="CF767" s="170"/>
      <c r="CG767" s="173"/>
    </row>
    <row r="768" spans="84:85" ht="13.5" customHeight="1">
      <c r="CF768" s="170"/>
      <c r="CG768" s="173"/>
    </row>
    <row r="769" spans="84:85" ht="13.5" customHeight="1">
      <c r="CF769" s="170"/>
      <c r="CG769" s="173"/>
    </row>
    <row r="770" spans="84:85" ht="13.5" customHeight="1">
      <c r="CF770" s="170"/>
      <c r="CG770" s="173"/>
    </row>
    <row r="771" spans="84:85" ht="13.5" customHeight="1">
      <c r="CF771" s="170"/>
      <c r="CG771" s="173"/>
    </row>
    <row r="772" spans="84:85" ht="13.5" customHeight="1">
      <c r="CF772" s="170"/>
      <c r="CG772" s="173"/>
    </row>
    <row r="773" spans="84:85" ht="13.5" customHeight="1">
      <c r="CF773" s="170"/>
      <c r="CG773" s="173"/>
    </row>
    <row r="774" spans="84:85" ht="13.5" customHeight="1">
      <c r="CF774" s="170"/>
      <c r="CG774" s="173"/>
    </row>
    <row r="775" spans="84:85" ht="13.5" customHeight="1">
      <c r="CF775" s="170"/>
      <c r="CG775" s="173"/>
    </row>
    <row r="776" spans="84:85" ht="13.5" customHeight="1">
      <c r="CF776" s="170"/>
      <c r="CG776" s="173"/>
    </row>
    <row r="777" spans="84:85" ht="13.5" customHeight="1">
      <c r="CF777" s="170"/>
      <c r="CG777" s="173"/>
    </row>
    <row r="778" spans="84:85" ht="13.5" customHeight="1">
      <c r="CF778" s="170"/>
      <c r="CG778" s="173"/>
    </row>
    <row r="779" spans="84:85" ht="13.5" customHeight="1">
      <c r="CF779" s="170"/>
      <c r="CG779" s="173"/>
    </row>
    <row r="780" spans="84:85" ht="13.5" customHeight="1">
      <c r="CF780" s="170"/>
      <c r="CG780" s="173"/>
    </row>
    <row r="781" spans="84:85" ht="13.5" customHeight="1">
      <c r="CF781" s="170"/>
      <c r="CG781" s="173"/>
    </row>
    <row r="782" spans="84:85" ht="13.5" customHeight="1">
      <c r="CF782" s="170"/>
      <c r="CG782" s="173"/>
    </row>
    <row r="783" spans="84:85" ht="13.5" customHeight="1">
      <c r="CF783" s="170"/>
      <c r="CG783" s="173"/>
    </row>
    <row r="784" spans="84:85" ht="13.5" customHeight="1">
      <c r="CF784" s="170"/>
      <c r="CG784" s="173"/>
    </row>
    <row r="785" spans="84:85" ht="13.5" customHeight="1">
      <c r="CF785" s="170"/>
      <c r="CG785" s="173"/>
    </row>
    <row r="786" spans="84:85" ht="13.5" customHeight="1">
      <c r="CF786" s="170"/>
      <c r="CG786" s="173"/>
    </row>
    <row r="787" spans="84:85" ht="13.5" customHeight="1">
      <c r="CF787" s="170"/>
      <c r="CG787" s="173"/>
    </row>
    <row r="788" spans="84:85" ht="13.5" customHeight="1">
      <c r="CF788" s="170"/>
      <c r="CG788" s="173"/>
    </row>
    <row r="789" spans="84:85" ht="13.5" customHeight="1">
      <c r="CF789" s="170"/>
      <c r="CG789" s="173"/>
    </row>
    <row r="790" spans="84:85" ht="13.5" customHeight="1">
      <c r="CF790" s="170"/>
      <c r="CG790" s="173"/>
    </row>
    <row r="791" spans="84:85" ht="13.5" customHeight="1">
      <c r="CF791" s="170"/>
      <c r="CG791" s="173"/>
    </row>
  </sheetData>
  <phoneticPr fontId="6"/>
  <printOptions gridLinesSet="0"/>
  <pageMargins left="0.70866141732283472" right="0.70866141732283472" top="0.74803149606299213" bottom="0.74803149606299213" header="0.31496062992125984" footer="0.31496062992125984"/>
  <pageSetup paperSize="9" scale="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7"/>
  <sheetViews>
    <sheetView showGridLines="0" topLeftCell="G1" workbookViewId="0">
      <selection activeCell="C7" sqref="C7"/>
    </sheetView>
  </sheetViews>
  <sheetFormatPr defaultColWidth="9" defaultRowHeight="13.5" customHeight="1"/>
  <cols>
    <col min="1" max="1" width="9" style="35"/>
    <col min="2" max="7" width="15" style="35" customWidth="1"/>
    <col min="8" max="8" width="9" style="35"/>
    <col min="9" max="9" width="17.625" style="48" customWidth="1"/>
    <col min="10" max="11" width="17.625" style="47" customWidth="1"/>
    <col min="12" max="15" width="9" style="35"/>
    <col min="16" max="16" width="16.375" style="35" bestFit="1" customWidth="1"/>
    <col min="17" max="17" width="10.25" style="35" customWidth="1"/>
    <col min="18" max="18" width="9" style="35"/>
    <col min="19" max="19" width="9.25" style="35" bestFit="1" customWidth="1"/>
    <col min="20" max="20" width="19" style="35" customWidth="1"/>
    <col min="21" max="16384" width="9" style="35"/>
  </cols>
  <sheetData>
    <row r="1" spans="1:20" ht="13.5" customHeight="1">
      <c r="A1" s="155" t="s">
        <v>448</v>
      </c>
      <c r="I1" s="36"/>
      <c r="J1" s="35"/>
      <c r="K1" s="35"/>
    </row>
    <row r="2" spans="1:20" ht="13.5" customHeight="1">
      <c r="B2" s="37" t="s">
        <v>95</v>
      </c>
      <c r="I2" s="38" t="s">
        <v>96</v>
      </c>
      <c r="J2" s="35"/>
      <c r="K2" s="35"/>
      <c r="M2" s="143" t="s">
        <v>384</v>
      </c>
    </row>
    <row r="3" spans="1:20" ht="75" customHeight="1">
      <c r="B3" s="39" t="s">
        <v>93</v>
      </c>
      <c r="C3" s="40" t="s">
        <v>94</v>
      </c>
      <c r="D3" s="39" t="s">
        <v>45</v>
      </c>
      <c r="E3" s="39" t="s">
        <v>46</v>
      </c>
      <c r="F3" s="39" t="s">
        <v>47</v>
      </c>
      <c r="G3" s="40" t="s">
        <v>48</v>
      </c>
      <c r="I3" s="41" t="s">
        <v>97</v>
      </c>
      <c r="J3" s="41" t="s">
        <v>121</v>
      </c>
      <c r="K3" s="41" t="s">
        <v>98</v>
      </c>
      <c r="M3" s="144" t="s">
        <v>438</v>
      </c>
      <c r="N3" s="144" t="s">
        <v>389</v>
      </c>
      <c r="O3" s="144" t="s">
        <v>386</v>
      </c>
      <c r="P3" s="144" t="s">
        <v>393</v>
      </c>
      <c r="Q3" s="144" t="s">
        <v>385</v>
      </c>
      <c r="R3" s="144" t="s">
        <v>273</v>
      </c>
      <c r="S3" s="144" t="s">
        <v>384</v>
      </c>
      <c r="T3" s="144" t="s">
        <v>243</v>
      </c>
    </row>
    <row r="4" spans="1:20" ht="13.5" customHeight="1">
      <c r="B4" s="162">
        <v>1</v>
      </c>
      <c r="C4" s="163">
        <v>3210206</v>
      </c>
      <c r="D4" s="161" t="s">
        <v>613</v>
      </c>
      <c r="E4" s="161" t="s">
        <v>614</v>
      </c>
      <c r="F4" s="161" t="s">
        <v>615</v>
      </c>
      <c r="G4" s="161" t="s">
        <v>616</v>
      </c>
      <c r="I4" s="162">
        <v>1</v>
      </c>
      <c r="J4" s="159" t="s">
        <v>588</v>
      </c>
      <c r="K4" s="159" t="s">
        <v>588</v>
      </c>
      <c r="M4" s="42">
        <v>1</v>
      </c>
      <c r="N4" s="42" t="s">
        <v>354</v>
      </c>
      <c r="O4" s="42" t="s">
        <v>387</v>
      </c>
      <c r="P4" s="42" t="s">
        <v>439</v>
      </c>
      <c r="Q4" s="43" t="s">
        <v>391</v>
      </c>
      <c r="R4" s="43" t="s">
        <v>440</v>
      </c>
      <c r="S4" s="117">
        <v>479500</v>
      </c>
      <c r="T4" s="43"/>
    </row>
    <row r="5" spans="1:20" ht="13.5" customHeight="1">
      <c r="B5" s="162">
        <v>2</v>
      </c>
      <c r="C5" s="163">
        <v>3210213</v>
      </c>
      <c r="D5" s="161" t="s">
        <v>613</v>
      </c>
      <c r="E5" s="161" t="s">
        <v>614</v>
      </c>
      <c r="F5" s="161" t="s">
        <v>617</v>
      </c>
      <c r="G5" s="161" t="s">
        <v>618</v>
      </c>
      <c r="I5" s="162">
        <v>2</v>
      </c>
      <c r="J5" s="160" t="s">
        <v>679</v>
      </c>
      <c r="K5" s="160" t="s">
        <v>680</v>
      </c>
      <c r="M5" s="42">
        <v>2</v>
      </c>
      <c r="N5" s="42" t="s">
        <v>388</v>
      </c>
      <c r="O5" s="42" t="s">
        <v>390</v>
      </c>
      <c r="P5" s="42" t="s">
        <v>392</v>
      </c>
      <c r="Q5" s="43"/>
      <c r="R5" s="43" t="s">
        <v>25</v>
      </c>
      <c r="S5" s="117">
        <v>1000000</v>
      </c>
      <c r="T5" s="43"/>
    </row>
    <row r="6" spans="1:20" ht="13.5" customHeight="1">
      <c r="B6" s="162">
        <v>3</v>
      </c>
      <c r="C6" s="163">
        <v>3210222</v>
      </c>
      <c r="D6" s="161" t="s">
        <v>613</v>
      </c>
      <c r="E6" s="161" t="s">
        <v>614</v>
      </c>
      <c r="F6" s="161" t="s">
        <v>619</v>
      </c>
      <c r="G6" s="161" t="s">
        <v>620</v>
      </c>
      <c r="I6" s="162">
        <v>3</v>
      </c>
      <c r="J6" s="160" t="s">
        <v>589</v>
      </c>
      <c r="K6" s="160" t="s">
        <v>590</v>
      </c>
      <c r="M6" s="44"/>
      <c r="N6" s="44"/>
      <c r="O6" s="44"/>
      <c r="P6" s="44"/>
      <c r="Q6" s="45"/>
      <c r="R6" s="45"/>
      <c r="S6" s="118"/>
      <c r="T6" s="45"/>
    </row>
    <row r="7" spans="1:20" ht="13.5" customHeight="1">
      <c r="B7" s="162">
        <v>4</v>
      </c>
      <c r="C7" s="163">
        <v>3210218</v>
      </c>
      <c r="D7" s="161" t="s">
        <v>613</v>
      </c>
      <c r="E7" s="161" t="s">
        <v>614</v>
      </c>
      <c r="F7" s="161" t="s">
        <v>621</v>
      </c>
      <c r="G7" s="161" t="s">
        <v>622</v>
      </c>
      <c r="I7" s="162">
        <v>4</v>
      </c>
      <c r="J7" s="160" t="s">
        <v>589</v>
      </c>
      <c r="K7" s="160" t="s">
        <v>591</v>
      </c>
      <c r="M7" s="44"/>
      <c r="N7" s="44"/>
      <c r="O7" s="44"/>
      <c r="P7" s="44"/>
      <c r="Q7" s="45"/>
      <c r="R7" s="45"/>
      <c r="S7" s="118"/>
      <c r="T7" s="45"/>
    </row>
    <row r="8" spans="1:20" ht="13.5" customHeight="1">
      <c r="B8" s="162">
        <v>5</v>
      </c>
      <c r="C8" s="163">
        <v>3210202</v>
      </c>
      <c r="D8" s="161" t="s">
        <v>613</v>
      </c>
      <c r="E8" s="161" t="s">
        <v>614</v>
      </c>
      <c r="F8" s="161" t="s">
        <v>623</v>
      </c>
      <c r="G8" s="161" t="s">
        <v>624</v>
      </c>
      <c r="I8" s="162">
        <v>5</v>
      </c>
      <c r="J8" s="160" t="s">
        <v>592</v>
      </c>
      <c r="K8" s="160" t="s">
        <v>593</v>
      </c>
      <c r="M8" s="44"/>
      <c r="N8" s="44"/>
      <c r="O8" s="44"/>
      <c r="P8" s="44"/>
      <c r="Q8" s="45"/>
      <c r="R8" s="45"/>
      <c r="S8" s="118"/>
      <c r="T8" s="45"/>
    </row>
    <row r="9" spans="1:20" ht="13.5" customHeight="1">
      <c r="B9" s="162">
        <v>6</v>
      </c>
      <c r="C9" s="163">
        <v>3210224</v>
      </c>
      <c r="D9" s="161" t="s">
        <v>613</v>
      </c>
      <c r="E9" s="161" t="s">
        <v>614</v>
      </c>
      <c r="F9" s="161" t="s">
        <v>625</v>
      </c>
      <c r="G9" s="161" t="s">
        <v>626</v>
      </c>
      <c r="I9" s="162">
        <v>6</v>
      </c>
      <c r="J9" s="160" t="s">
        <v>592</v>
      </c>
      <c r="K9" s="160" t="s">
        <v>594</v>
      </c>
      <c r="M9" s="44"/>
      <c r="N9" s="44"/>
      <c r="O9" s="44"/>
      <c r="P9" s="44"/>
      <c r="Q9" s="45"/>
      <c r="R9" s="45"/>
      <c r="S9" s="118"/>
      <c r="T9" s="45"/>
    </row>
    <row r="10" spans="1:20" ht="13.5" customHeight="1">
      <c r="B10" s="162">
        <v>7</v>
      </c>
      <c r="C10" s="163">
        <v>3210236</v>
      </c>
      <c r="D10" s="161" t="s">
        <v>613</v>
      </c>
      <c r="E10" s="161" t="s">
        <v>614</v>
      </c>
      <c r="F10" s="161" t="s">
        <v>627</v>
      </c>
      <c r="G10" s="161" t="s">
        <v>628</v>
      </c>
      <c r="I10" s="162">
        <v>7</v>
      </c>
      <c r="J10" s="159" t="s">
        <v>592</v>
      </c>
      <c r="K10" s="159" t="s">
        <v>595</v>
      </c>
      <c r="M10" s="44"/>
      <c r="N10" s="44"/>
      <c r="O10" s="44"/>
      <c r="P10" s="44"/>
      <c r="Q10" s="45"/>
      <c r="R10" s="45"/>
      <c r="S10" s="118"/>
      <c r="T10" s="45"/>
    </row>
    <row r="11" spans="1:20" ht="13.5" customHeight="1">
      <c r="B11" s="162">
        <v>8</v>
      </c>
      <c r="C11" s="163">
        <v>3210231</v>
      </c>
      <c r="D11" s="161" t="s">
        <v>613</v>
      </c>
      <c r="E11" s="161" t="s">
        <v>614</v>
      </c>
      <c r="F11" s="161" t="s">
        <v>629</v>
      </c>
      <c r="G11" s="161" t="s">
        <v>630</v>
      </c>
      <c r="I11" s="162">
        <v>8</v>
      </c>
      <c r="J11" s="160" t="s">
        <v>592</v>
      </c>
      <c r="K11" s="160" t="s">
        <v>596</v>
      </c>
      <c r="M11" s="44"/>
      <c r="N11" s="44"/>
      <c r="O11" s="44"/>
      <c r="P11" s="44"/>
      <c r="Q11" s="45"/>
      <c r="R11" s="45"/>
      <c r="S11" s="118"/>
      <c r="T11" s="45"/>
    </row>
    <row r="12" spans="1:20" ht="13.5" customHeight="1">
      <c r="B12" s="162">
        <v>9</v>
      </c>
      <c r="C12" s="163">
        <v>3210207</v>
      </c>
      <c r="D12" s="161" t="s">
        <v>613</v>
      </c>
      <c r="E12" s="161" t="s">
        <v>614</v>
      </c>
      <c r="F12" s="161" t="s">
        <v>631</v>
      </c>
      <c r="G12" s="161" t="s">
        <v>632</v>
      </c>
      <c r="I12" s="162">
        <v>9</v>
      </c>
      <c r="J12" s="160" t="s">
        <v>597</v>
      </c>
      <c r="K12" s="160" t="s">
        <v>598</v>
      </c>
      <c r="M12" s="44"/>
      <c r="N12" s="44"/>
      <c r="O12" s="44"/>
      <c r="P12" s="44"/>
      <c r="Q12" s="45"/>
      <c r="R12" s="45"/>
      <c r="S12" s="118"/>
      <c r="T12" s="45"/>
    </row>
    <row r="13" spans="1:20" ht="13.5" customHeight="1">
      <c r="B13" s="162">
        <v>10</v>
      </c>
      <c r="C13" s="163">
        <v>3210211</v>
      </c>
      <c r="D13" s="161" t="s">
        <v>613</v>
      </c>
      <c r="E13" s="161" t="s">
        <v>614</v>
      </c>
      <c r="F13" s="161" t="s">
        <v>633</v>
      </c>
      <c r="G13" s="161" t="s">
        <v>634</v>
      </c>
      <c r="I13" s="162">
        <v>10</v>
      </c>
      <c r="J13" s="160" t="s">
        <v>597</v>
      </c>
      <c r="K13" s="160" t="s">
        <v>599</v>
      </c>
      <c r="M13" s="44"/>
      <c r="N13" s="44"/>
      <c r="O13" s="44"/>
      <c r="P13" s="44"/>
      <c r="Q13" s="45"/>
      <c r="R13" s="45"/>
      <c r="S13" s="118"/>
      <c r="T13" s="45"/>
    </row>
    <row r="14" spans="1:20" ht="13.5" customHeight="1">
      <c r="B14" s="162">
        <v>11</v>
      </c>
      <c r="C14" s="163">
        <v>3210212</v>
      </c>
      <c r="D14" s="161" t="s">
        <v>613</v>
      </c>
      <c r="E14" s="161" t="s">
        <v>614</v>
      </c>
      <c r="F14" s="161" t="s">
        <v>635</v>
      </c>
      <c r="G14" s="161" t="s">
        <v>636</v>
      </c>
      <c r="I14" s="162">
        <v>11</v>
      </c>
      <c r="J14" s="160" t="s">
        <v>600</v>
      </c>
      <c r="K14" s="160" t="s">
        <v>601</v>
      </c>
      <c r="M14" s="44"/>
      <c r="N14" s="44"/>
      <c r="O14" s="44"/>
      <c r="P14" s="44"/>
      <c r="Q14" s="45"/>
      <c r="R14" s="45"/>
      <c r="S14" s="118"/>
      <c r="T14" s="45"/>
    </row>
    <row r="15" spans="1:20" ht="13.5" customHeight="1">
      <c r="B15" s="162">
        <v>12</v>
      </c>
      <c r="C15" s="163">
        <v>3210203</v>
      </c>
      <c r="D15" s="161" t="s">
        <v>613</v>
      </c>
      <c r="E15" s="161" t="s">
        <v>614</v>
      </c>
      <c r="F15" s="161" t="s">
        <v>637</v>
      </c>
      <c r="G15" s="161" t="s">
        <v>638</v>
      </c>
      <c r="I15" s="162">
        <v>12</v>
      </c>
      <c r="J15" s="160" t="s">
        <v>600</v>
      </c>
      <c r="K15" s="160" t="s">
        <v>602</v>
      </c>
      <c r="M15" s="44"/>
      <c r="N15" s="44"/>
      <c r="O15" s="44"/>
      <c r="P15" s="44"/>
      <c r="Q15" s="45"/>
      <c r="R15" s="45"/>
      <c r="S15" s="118"/>
      <c r="T15" s="45"/>
    </row>
    <row r="16" spans="1:20" ht="13.5" customHeight="1">
      <c r="B16" s="162">
        <v>13</v>
      </c>
      <c r="C16" s="163">
        <v>3210217</v>
      </c>
      <c r="D16" s="161" t="s">
        <v>613</v>
      </c>
      <c r="E16" s="161" t="s">
        <v>614</v>
      </c>
      <c r="F16" s="161" t="s">
        <v>639</v>
      </c>
      <c r="G16" s="161" t="s">
        <v>640</v>
      </c>
      <c r="I16" s="162">
        <v>13</v>
      </c>
      <c r="J16" s="160" t="s">
        <v>600</v>
      </c>
      <c r="K16" s="160" t="s">
        <v>603</v>
      </c>
      <c r="M16" s="44"/>
      <c r="N16" s="44"/>
      <c r="O16" s="44"/>
      <c r="P16" s="44"/>
      <c r="Q16" s="45"/>
      <c r="R16" s="45"/>
      <c r="S16" s="118"/>
      <c r="T16" s="45"/>
    </row>
    <row r="17" spans="2:20" ht="13.5" customHeight="1">
      <c r="B17" s="162">
        <v>14</v>
      </c>
      <c r="C17" s="163">
        <v>3210237</v>
      </c>
      <c r="D17" s="161" t="s">
        <v>613</v>
      </c>
      <c r="E17" s="161" t="s">
        <v>614</v>
      </c>
      <c r="F17" s="161" t="s">
        <v>641</v>
      </c>
      <c r="G17" s="161" t="s">
        <v>642</v>
      </c>
      <c r="I17" s="162">
        <v>14</v>
      </c>
      <c r="J17" s="160" t="s">
        <v>600</v>
      </c>
      <c r="K17" s="160" t="s">
        <v>604</v>
      </c>
      <c r="M17" s="44"/>
      <c r="N17" s="44"/>
      <c r="O17" s="44"/>
      <c r="P17" s="44"/>
      <c r="Q17" s="45"/>
      <c r="R17" s="45"/>
      <c r="S17" s="118"/>
      <c r="T17" s="45"/>
    </row>
    <row r="18" spans="2:20" ht="13.5" customHeight="1">
      <c r="B18" s="162">
        <v>15</v>
      </c>
      <c r="C18" s="163">
        <v>3210233</v>
      </c>
      <c r="D18" s="161" t="s">
        <v>613</v>
      </c>
      <c r="E18" s="161" t="s">
        <v>614</v>
      </c>
      <c r="F18" s="161" t="s">
        <v>643</v>
      </c>
      <c r="G18" s="161" t="s">
        <v>644</v>
      </c>
      <c r="I18" s="162">
        <v>15</v>
      </c>
      <c r="J18" s="160" t="s">
        <v>605</v>
      </c>
      <c r="K18" s="160" t="s">
        <v>606</v>
      </c>
      <c r="M18" s="44"/>
      <c r="N18" s="44"/>
      <c r="O18" s="44"/>
      <c r="P18" s="44"/>
      <c r="Q18" s="45"/>
      <c r="R18" s="45"/>
      <c r="S18" s="118"/>
      <c r="T18" s="45"/>
    </row>
    <row r="19" spans="2:20" ht="13.5" customHeight="1">
      <c r="B19" s="162">
        <v>16</v>
      </c>
      <c r="C19" s="163">
        <v>3210228</v>
      </c>
      <c r="D19" s="161" t="s">
        <v>613</v>
      </c>
      <c r="E19" s="161" t="s">
        <v>614</v>
      </c>
      <c r="F19" s="161" t="s">
        <v>645</v>
      </c>
      <c r="G19" s="161" t="s">
        <v>646</v>
      </c>
      <c r="I19" s="162">
        <v>16</v>
      </c>
      <c r="J19" s="160" t="s">
        <v>605</v>
      </c>
      <c r="K19" s="160" t="s">
        <v>607</v>
      </c>
      <c r="M19" s="44"/>
      <c r="N19" s="44"/>
      <c r="O19" s="44"/>
      <c r="P19" s="44"/>
      <c r="Q19" s="45"/>
      <c r="R19" s="45"/>
      <c r="S19" s="118"/>
      <c r="T19" s="45"/>
    </row>
    <row r="20" spans="2:20" ht="13.5" customHeight="1">
      <c r="B20" s="162">
        <v>17</v>
      </c>
      <c r="C20" s="163">
        <v>3210226</v>
      </c>
      <c r="D20" s="161" t="s">
        <v>613</v>
      </c>
      <c r="E20" s="161" t="s">
        <v>614</v>
      </c>
      <c r="F20" s="161" t="s">
        <v>647</v>
      </c>
      <c r="G20" s="161" t="s">
        <v>648</v>
      </c>
      <c r="I20" s="162">
        <v>17</v>
      </c>
      <c r="J20" s="160" t="s">
        <v>605</v>
      </c>
      <c r="K20" s="160" t="s">
        <v>608</v>
      </c>
      <c r="M20" s="44"/>
      <c r="N20" s="44"/>
      <c r="O20" s="44"/>
      <c r="P20" s="44"/>
      <c r="Q20" s="45"/>
      <c r="R20" s="45"/>
      <c r="S20" s="118"/>
      <c r="T20" s="45"/>
    </row>
    <row r="21" spans="2:20" ht="13.5" customHeight="1">
      <c r="B21" s="162">
        <v>18</v>
      </c>
      <c r="C21" s="163">
        <v>3210227</v>
      </c>
      <c r="D21" s="161" t="s">
        <v>613</v>
      </c>
      <c r="E21" s="161" t="s">
        <v>614</v>
      </c>
      <c r="F21" s="161" t="s">
        <v>649</v>
      </c>
      <c r="G21" s="161" t="s">
        <v>650</v>
      </c>
      <c r="I21" s="162">
        <v>18</v>
      </c>
      <c r="J21" s="160" t="s">
        <v>609</v>
      </c>
      <c r="K21" s="160" t="s">
        <v>609</v>
      </c>
      <c r="M21" s="44"/>
      <c r="N21" s="44"/>
      <c r="O21" s="44"/>
      <c r="P21" s="44"/>
      <c r="Q21" s="45"/>
      <c r="R21" s="45"/>
      <c r="S21" s="118"/>
      <c r="T21" s="45"/>
    </row>
    <row r="22" spans="2:20" ht="13.5" customHeight="1">
      <c r="B22" s="162">
        <v>19</v>
      </c>
      <c r="C22" s="163">
        <v>3210232</v>
      </c>
      <c r="D22" s="161" t="s">
        <v>613</v>
      </c>
      <c r="E22" s="161" t="s">
        <v>614</v>
      </c>
      <c r="F22" s="161" t="s">
        <v>651</v>
      </c>
      <c r="G22" s="161" t="s">
        <v>652</v>
      </c>
      <c r="I22" s="162">
        <v>19</v>
      </c>
      <c r="J22" s="160" t="s">
        <v>610</v>
      </c>
      <c r="K22" s="160" t="s">
        <v>610</v>
      </c>
      <c r="M22" s="44"/>
      <c r="N22" s="44"/>
      <c r="O22" s="44"/>
      <c r="P22" s="44"/>
      <c r="Q22" s="45"/>
      <c r="R22" s="45"/>
      <c r="S22" s="118"/>
      <c r="T22" s="45"/>
    </row>
    <row r="23" spans="2:20" ht="13.5" customHeight="1">
      <c r="B23" s="162">
        <v>20</v>
      </c>
      <c r="C23" s="163">
        <v>3210235</v>
      </c>
      <c r="D23" s="161" t="s">
        <v>613</v>
      </c>
      <c r="E23" s="161" t="s">
        <v>614</v>
      </c>
      <c r="F23" s="161" t="s">
        <v>653</v>
      </c>
      <c r="G23" s="161" t="s">
        <v>654</v>
      </c>
      <c r="I23" s="162">
        <v>20</v>
      </c>
      <c r="J23" s="160" t="s">
        <v>611</v>
      </c>
      <c r="K23" s="160" t="s">
        <v>611</v>
      </c>
      <c r="M23" s="44"/>
      <c r="N23" s="44"/>
      <c r="O23" s="44"/>
      <c r="P23" s="44"/>
      <c r="Q23" s="45"/>
      <c r="R23" s="45"/>
      <c r="S23" s="118"/>
      <c r="T23" s="45"/>
    </row>
    <row r="24" spans="2:20" ht="13.5" customHeight="1">
      <c r="B24" s="162">
        <v>21</v>
      </c>
      <c r="C24" s="163">
        <v>3210234</v>
      </c>
      <c r="D24" s="161" t="s">
        <v>613</v>
      </c>
      <c r="E24" s="161" t="s">
        <v>614</v>
      </c>
      <c r="F24" s="161" t="s">
        <v>655</v>
      </c>
      <c r="G24" s="161" t="s">
        <v>656</v>
      </c>
      <c r="I24" s="162">
        <v>21</v>
      </c>
      <c r="J24" t="s">
        <v>612</v>
      </c>
      <c r="K24" t="s">
        <v>612</v>
      </c>
      <c r="M24" s="44"/>
      <c r="N24" s="44"/>
      <c r="O24" s="44"/>
      <c r="P24" s="44"/>
      <c r="Q24" s="45"/>
      <c r="R24" s="45"/>
      <c r="S24" s="118"/>
      <c r="T24" s="45"/>
    </row>
    <row r="25" spans="2:20" ht="13.5" customHeight="1">
      <c r="B25" s="162">
        <v>22</v>
      </c>
      <c r="C25" s="163">
        <v>3210219</v>
      </c>
      <c r="D25" s="161" t="s">
        <v>613</v>
      </c>
      <c r="E25" s="161" t="s">
        <v>614</v>
      </c>
      <c r="F25" s="161" t="s">
        <v>657</v>
      </c>
      <c r="G25" s="161" t="s">
        <v>658</v>
      </c>
      <c r="I25" s="46"/>
      <c r="J25" s="161"/>
      <c r="K25" s="161"/>
    </row>
    <row r="26" spans="2:20" ht="13.5" customHeight="1">
      <c r="B26" s="162">
        <v>23</v>
      </c>
      <c r="C26" s="163">
        <v>3210221</v>
      </c>
      <c r="D26" s="161" t="s">
        <v>613</v>
      </c>
      <c r="E26" s="161" t="s">
        <v>614</v>
      </c>
      <c r="F26" s="161" t="s">
        <v>659</v>
      </c>
      <c r="G26" s="161" t="s">
        <v>660</v>
      </c>
      <c r="I26" s="46"/>
    </row>
    <row r="27" spans="2:20" ht="13.5" customHeight="1">
      <c r="B27" s="162">
        <v>24</v>
      </c>
      <c r="C27" s="163">
        <v>3210225</v>
      </c>
      <c r="D27" s="161" t="s">
        <v>613</v>
      </c>
      <c r="E27" s="161" t="s">
        <v>614</v>
      </c>
      <c r="F27" s="161" t="s">
        <v>661</v>
      </c>
      <c r="G27" s="161" t="s">
        <v>662</v>
      </c>
      <c r="I27" s="46"/>
    </row>
    <row r="28" spans="2:20" ht="13.5" customHeight="1">
      <c r="B28" s="162">
        <v>25</v>
      </c>
      <c r="C28" s="163">
        <v>3210204</v>
      </c>
      <c r="D28" s="161" t="s">
        <v>613</v>
      </c>
      <c r="E28" s="161" t="s">
        <v>614</v>
      </c>
      <c r="F28" s="161" t="s">
        <v>663</v>
      </c>
      <c r="G28" s="161" t="s">
        <v>664</v>
      </c>
      <c r="I28" s="46"/>
    </row>
    <row r="29" spans="2:20" ht="13.5" customHeight="1">
      <c r="B29" s="162">
        <v>26</v>
      </c>
      <c r="C29" s="163">
        <v>3210214</v>
      </c>
      <c r="D29" s="161" t="s">
        <v>613</v>
      </c>
      <c r="E29" s="161" t="s">
        <v>614</v>
      </c>
      <c r="F29" s="161" t="s">
        <v>665</v>
      </c>
      <c r="G29" s="161" t="s">
        <v>666</v>
      </c>
      <c r="I29" s="46"/>
    </row>
    <row r="30" spans="2:20" ht="13.5" customHeight="1">
      <c r="B30" s="162">
        <v>27</v>
      </c>
      <c r="C30" s="163">
        <v>3210215</v>
      </c>
      <c r="D30" s="161" t="s">
        <v>613</v>
      </c>
      <c r="E30" s="161" t="s">
        <v>614</v>
      </c>
      <c r="F30" s="161" t="s">
        <v>667</v>
      </c>
      <c r="G30" s="161" t="s">
        <v>668</v>
      </c>
      <c r="I30" s="46"/>
    </row>
    <row r="31" spans="2:20" ht="13.5" customHeight="1">
      <c r="B31" s="162">
        <v>28</v>
      </c>
      <c r="C31" s="163">
        <v>3210216</v>
      </c>
      <c r="D31" s="161" t="s">
        <v>613</v>
      </c>
      <c r="E31" s="161" t="s">
        <v>614</v>
      </c>
      <c r="F31" s="161" t="s">
        <v>669</v>
      </c>
      <c r="G31" s="161" t="s">
        <v>670</v>
      </c>
      <c r="I31" s="46"/>
    </row>
    <row r="32" spans="2:20" ht="13.5" customHeight="1">
      <c r="B32" s="162">
        <v>29</v>
      </c>
      <c r="C32" s="163">
        <v>3210238</v>
      </c>
      <c r="D32" s="161" t="s">
        <v>613</v>
      </c>
      <c r="E32" s="161" t="s">
        <v>614</v>
      </c>
      <c r="F32" s="161" t="s">
        <v>671</v>
      </c>
      <c r="G32" s="161" t="s">
        <v>672</v>
      </c>
      <c r="I32" s="46"/>
    </row>
    <row r="33" spans="2:9" ht="13.5" customHeight="1">
      <c r="B33" s="162">
        <v>30</v>
      </c>
      <c r="C33" s="163">
        <v>3210223</v>
      </c>
      <c r="D33" s="161" t="s">
        <v>613</v>
      </c>
      <c r="E33" s="161" t="s">
        <v>614</v>
      </c>
      <c r="F33" s="161" t="s">
        <v>673</v>
      </c>
      <c r="G33" s="161" t="s">
        <v>674</v>
      </c>
      <c r="I33" s="46"/>
    </row>
    <row r="34" spans="2:9" ht="13.5" customHeight="1">
      <c r="B34" s="162">
        <v>31</v>
      </c>
      <c r="C34" s="163">
        <v>3210201</v>
      </c>
      <c r="D34" s="161" t="s">
        <v>613</v>
      </c>
      <c r="E34" s="161" t="s">
        <v>614</v>
      </c>
      <c r="F34" s="161" t="s">
        <v>675</v>
      </c>
      <c r="G34" s="161" t="s">
        <v>676</v>
      </c>
      <c r="I34" s="46"/>
    </row>
    <row r="35" spans="2:9" ht="13.5" customHeight="1">
      <c r="B35" s="162">
        <v>32</v>
      </c>
      <c r="C35" s="163">
        <v>3210205</v>
      </c>
      <c r="D35" s="161" t="s">
        <v>613</v>
      </c>
      <c r="E35" s="161" t="s">
        <v>614</v>
      </c>
      <c r="F35" s="161" t="s">
        <v>677</v>
      </c>
      <c r="G35" s="161" t="s">
        <v>678</v>
      </c>
      <c r="I35" s="46"/>
    </row>
    <row r="36" spans="2:9" ht="13.5" customHeight="1">
      <c r="I36" s="46"/>
    </row>
    <row r="37" spans="2:9" ht="13.5" customHeight="1">
      <c r="I37" s="46"/>
    </row>
    <row r="38" spans="2:9" ht="13.5" customHeight="1">
      <c r="I38" s="46"/>
    </row>
    <row r="39" spans="2:9" ht="13.5" customHeight="1">
      <c r="I39" s="46"/>
    </row>
    <row r="40" spans="2:9" ht="13.5" customHeight="1">
      <c r="I40" s="46"/>
    </row>
    <row r="41" spans="2:9" ht="13.5" customHeight="1">
      <c r="I41" s="46"/>
    </row>
    <row r="42" spans="2:9" ht="13.5" customHeight="1">
      <c r="I42" s="46"/>
    </row>
    <row r="43" spans="2:9" ht="13.5" customHeight="1">
      <c r="I43" s="46"/>
    </row>
    <row r="44" spans="2:9" ht="13.5" customHeight="1">
      <c r="I44" s="46"/>
    </row>
    <row r="45" spans="2:9" ht="13.5" customHeight="1">
      <c r="I45" s="46"/>
    </row>
    <row r="46" spans="2:9" ht="13.5" customHeight="1">
      <c r="I46" s="46"/>
    </row>
    <row r="47" spans="2:9" ht="13.5" customHeight="1">
      <c r="I47" s="46"/>
    </row>
  </sheetData>
  <phoneticPr fontId="2"/>
  <printOptions gridLinesSet="0"/>
  <pageMargins left="1.1811023622047245" right="1.1811023622047245" top="1.3779527559055118" bottom="0.78740157480314965" header="0.59055118110236227" footer="0.39370078740157483"/>
  <pageSetup paperSize="9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C16"/>
  <sheetViews>
    <sheetView showGridLines="0" workbookViewId="0">
      <selection activeCell="G30" sqref="G30"/>
    </sheetView>
  </sheetViews>
  <sheetFormatPr defaultColWidth="9" defaultRowHeight="13.5" customHeight="1"/>
  <cols>
    <col min="1" max="1" width="9" style="7"/>
    <col min="2" max="2" width="16.5" style="7" customWidth="1"/>
    <col min="3" max="3" width="21.875" style="7" bestFit="1" customWidth="1"/>
    <col min="4" max="16384" width="9" style="7"/>
  </cols>
  <sheetData>
    <row r="2" spans="1:3" ht="13.5" customHeight="1">
      <c r="B2" s="7" t="s">
        <v>399</v>
      </c>
      <c r="C2" s="7" t="s">
        <v>400</v>
      </c>
    </row>
    <row r="3" spans="1:3" ht="13.5" customHeight="1">
      <c r="A3" s="7">
        <v>1</v>
      </c>
      <c r="B3" s="71" t="s">
        <v>401</v>
      </c>
      <c r="C3" s="71" t="s">
        <v>402</v>
      </c>
    </row>
    <row r="4" spans="1:3" ht="13.5" customHeight="1">
      <c r="A4" s="7">
        <v>2</v>
      </c>
      <c r="B4" s="71" t="s">
        <v>403</v>
      </c>
      <c r="C4" s="71" t="s">
        <v>402</v>
      </c>
    </row>
    <row r="5" spans="1:3" ht="13.5" customHeight="1">
      <c r="A5" s="7">
        <v>3</v>
      </c>
      <c r="B5" s="71" t="s">
        <v>404</v>
      </c>
      <c r="C5" s="71" t="s">
        <v>405</v>
      </c>
    </row>
    <row r="6" spans="1:3" ht="13.5" customHeight="1">
      <c r="A6" s="7">
        <v>4</v>
      </c>
      <c r="B6" s="71" t="s">
        <v>406</v>
      </c>
      <c r="C6" s="71" t="s">
        <v>407</v>
      </c>
    </row>
    <row r="7" spans="1:3" ht="13.5" customHeight="1">
      <c r="A7" s="7">
        <v>5</v>
      </c>
      <c r="B7" s="71" t="s">
        <v>408</v>
      </c>
      <c r="C7" s="71" t="s">
        <v>409</v>
      </c>
    </row>
    <row r="8" spans="1:3" ht="13.5" customHeight="1">
      <c r="A8" s="7">
        <v>6</v>
      </c>
      <c r="B8" s="71" t="s">
        <v>410</v>
      </c>
      <c r="C8" s="71" t="s">
        <v>409</v>
      </c>
    </row>
    <row r="9" spans="1:3" ht="13.5" customHeight="1">
      <c r="A9" s="7">
        <v>7</v>
      </c>
      <c r="B9" s="71" t="s">
        <v>411</v>
      </c>
      <c r="C9" s="71" t="s">
        <v>409</v>
      </c>
    </row>
    <row r="10" spans="1:3" ht="13.5" customHeight="1">
      <c r="A10" s="7">
        <v>8</v>
      </c>
      <c r="B10" s="71" t="s">
        <v>412</v>
      </c>
      <c r="C10" s="71" t="s">
        <v>413</v>
      </c>
    </row>
    <row r="11" spans="1:3" ht="13.5" customHeight="1">
      <c r="A11" s="7">
        <v>9</v>
      </c>
      <c r="B11" s="71" t="s">
        <v>414</v>
      </c>
      <c r="C11" s="71" t="s">
        <v>415</v>
      </c>
    </row>
    <row r="12" spans="1:3" ht="13.5" customHeight="1">
      <c r="A12" s="7">
        <v>10</v>
      </c>
      <c r="B12" s="71" t="s">
        <v>416</v>
      </c>
      <c r="C12" s="71" t="s">
        <v>417</v>
      </c>
    </row>
    <row r="13" spans="1:3" ht="13.5" customHeight="1">
      <c r="A13" s="7">
        <v>11</v>
      </c>
      <c r="B13" s="71" t="s">
        <v>418</v>
      </c>
      <c r="C13" s="71" t="s">
        <v>402</v>
      </c>
    </row>
    <row r="14" spans="1:3" ht="13.5" customHeight="1">
      <c r="A14" s="7">
        <v>12</v>
      </c>
      <c r="B14" s="71" t="s">
        <v>419</v>
      </c>
      <c r="C14" s="71" t="s">
        <v>402</v>
      </c>
    </row>
    <row r="15" spans="1:3" ht="13.5" customHeight="1">
      <c r="A15" s="7">
        <v>13</v>
      </c>
      <c r="B15" s="71" t="s">
        <v>420</v>
      </c>
      <c r="C15" s="71" t="s">
        <v>402</v>
      </c>
    </row>
    <row r="16" spans="1:3" ht="13.5" customHeight="1">
      <c r="A16" s="7">
        <v>14</v>
      </c>
      <c r="B16" s="71" t="s">
        <v>421</v>
      </c>
      <c r="C16" s="71" t="s">
        <v>402</v>
      </c>
    </row>
  </sheetData>
  <sheetProtection sheet="1" objects="1" scenarios="1"/>
  <phoneticPr fontId="2"/>
  <printOptions gridLinesSet="0"/>
  <pageMargins left="1.1811023622047245" right="1.1811023622047245" top="1.3779527559055118" bottom="0.78740157480314965" header="0.59055118110236227" footer="0.39370078740157483"/>
  <pageSetup paperSize="9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showGridLines="0" zoomScale="80" zoomScaleNormal="80" workbookViewId="0">
      <selection activeCell="C7" sqref="C7"/>
    </sheetView>
  </sheetViews>
  <sheetFormatPr defaultColWidth="9" defaultRowHeight="13.5" customHeight="1"/>
  <cols>
    <col min="1" max="16384" width="9" style="7"/>
  </cols>
  <sheetData/>
  <phoneticPr fontId="2"/>
  <printOptions gridLinesSet="0"/>
  <pageMargins left="1.1811023622047245" right="1.1811023622047245" top="1.3779527559055118" bottom="0.78740157480314965" header="0.59055118110236227" footer="0.39370078740157483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貼り付け用</vt:lpstr>
      <vt:lpstr>集計用</vt:lpstr>
      <vt:lpstr>チェック</vt:lpstr>
      <vt:lpstr>マスター</vt:lpstr>
      <vt:lpstr>プルダウン選択表</vt:lpstr>
      <vt:lpstr>コード表</vt:lpstr>
      <vt:lpstr>目的別資産分類変換表</vt:lpstr>
      <vt:lpstr>事業用資産とインフラ資産の区別表</vt:lpstr>
      <vt:lpstr>プルダウン選択表!Print_Area</vt:lpstr>
    </vt:vector>
  </TitlesOfParts>
  <Company>DTT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東條 晋太郎</dc:creator>
  <cp:lastModifiedBy>z</cp:lastModifiedBy>
  <cp:lastPrinted>2015-07-08T05:59:33Z</cp:lastPrinted>
  <dcterms:created xsi:type="dcterms:W3CDTF">2015-04-29T07:53:27Z</dcterms:created>
  <dcterms:modified xsi:type="dcterms:W3CDTF">2016-04-06T04:23:29Z</dcterms:modified>
</cp:coreProperties>
</file>