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R01\"/>
    </mc:Choice>
  </mc:AlternateContent>
  <xr:revisionPtr revIDLastSave="0" documentId="13_ncr:1_{F5065047-B6C6-49DF-BCBA-2C247CE9A878}" xr6:coauthVersionLast="43" xr6:coauthVersionMax="45" xr10:uidLastSave="{00000000-0000-0000-0000-000000000000}"/>
  <bookViews>
    <workbookView xWindow="-120" yWindow="-120" windowWidth="20730" windowHeight="11760" tabRatio="943" firstSheet="8"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A72" i="12"/>
  <c r="AA71" i="12"/>
  <c r="AA70" i="12"/>
  <c r="AA68" i="12"/>
  <c r="AA33" i="12" l="1"/>
  <c r="AA32" i="12"/>
  <c r="AA31" i="12"/>
  <c r="AA30" i="12"/>
  <c r="AA29" i="12"/>
  <c r="AA28" i="12"/>
  <c r="V23" i="12"/>
  <c r="Q23" i="12"/>
  <c r="AA8" i="12"/>
  <c r="AA7" i="12"/>
  <c r="AA23" i="12"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W34" i="10" s="1"/>
  <c r="BW35" i="10" s="1"/>
  <c r="BW36" i="10" s="1"/>
  <c r="BW37" i="10" s="1"/>
  <c r="BW38" i="10" s="1"/>
  <c r="CO34" i="10" l="1"/>
</calcChain>
</file>

<file path=xl/sharedStrings.xml><?xml version="1.0" encoding="utf-8"?>
<sst xmlns="http://schemas.openxmlformats.org/spreadsheetml/2006/main" count="1098" uniqueCount="596">
  <si>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</si>
  <si>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</si>
  <si>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</si>
  <si>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</si>
  <si>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</si>
  <si>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</si>
  <si>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</si>
  <si>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</si>
  <si>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</si>
  <si>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</si>
  <si>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</si>
  <si>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</si>
  <si>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</si>
  <si>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</si>
  <si>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</si>
  <si>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</si>
  <si>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</si>
  <si>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</si>
  <si>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</si>
  <si>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</si>
  <si>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</si>
  <si>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</si>
  <si>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</si>
  <si>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</si>
  <si>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</si>
  <si>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</si>
  <si>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</si>
  <si>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</si>
  <si>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</si>
  <si>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</si>
  <si>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</si>
  <si>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</si>
  <si>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</si>
  <si>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</si>
  <si>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</si>
  <si>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</si>
  <si>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</si>
  <si>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</si>
  <si>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</si>
  <si>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</si>
  <si>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</si>
  <si>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</si>
  <si>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</si>
  <si>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</si>
  <si>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</si>
  <si>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</si>
  <si>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</si>
  <si>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</si>
  <si>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</si>
  <si>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</si>
  <si>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</si>
  <si>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</si>
  <si>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</si>
  <si>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</si>
  <si>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</si>
  <si>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</si>
  <si>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</si>
  <si>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</si>
  <si>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</si>
  <si>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</si>
  <si>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</si>
  <si>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</si>
  <si>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</si>
  <si>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</si>
  <si>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</si>
  <si>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</si>
  <si>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</si>
  <si>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</si>
  <si>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</si>
  <si>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</si>
  <si>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</si>
  <si>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</si>
  <si>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</si>
  <si>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</si>
  <si>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</si>
  <si>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</si>
  <si>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</si>
  <si>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</si>
  <si>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</si>
  <si>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</si>
  <si>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</si>
  <si>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</si>
  <si>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</si>
  <si>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</si>
  <si>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</si>
  <si>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</si>
  <si>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</si>
  <si>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</si>
  <si>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</si>
  <si>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</si>
  <si>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</si>
  <si>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</si>
  <si>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</si>
  <si>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</si>
  <si>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</si>
  <si>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</si>
  <si>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</si>
  <si>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</si>
  <si>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</si>
  <si>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</si>
  <si>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</si>
  <si>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</si>
  <si>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</si>
  <si>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</si>
  <si>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</si>
  <si>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</si>
  <si>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</si>
  <si>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</si>
  <si>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</si>
  <si>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</si>
  <si>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</si>
  <si>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</si>
  <si>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</si>
  <si>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</si>
  <si>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</si>
  <si>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</si>
  <si>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</si>
  <si>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</si>
  <si>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</si>
  <si>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</si>
  <si>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</si>
  <si>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</si>
  <si>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</si>
  <si>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</si>
  <si>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</si>
  <si>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</si>
  <si>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</si>
  <si>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</si>
  <si>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</si>
  <si>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</si>
  <si>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</si>
  <si>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</si>
  <si>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</si>
  <si>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</si>
  <si>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</si>
  <si>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</si>
  <si>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</si>
  <si>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</si>
  <si>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</si>
  <si>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</si>
  <si>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</si>
  <si>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</si>
  <si>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</si>
  <si>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</si>
  <si>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</si>
  <si>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</si>
  <si>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</si>
  <si>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</si>
  <si>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</si>
  <si>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</si>
  <si>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</si>
  <si>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</si>
  <si>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</si>
  <si>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</si>
  <si>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</si>
  <si>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</si>
  <si>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</si>
  <si>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</si>
  <si>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</si>
  <si>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</si>
  <si>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</si>
  <si>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</si>
  <si>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</si>
  <si>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</si>
  <si>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</si>
  <si>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</si>
  <si>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</si>
  <si>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</si>
  <si>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</si>
  <si>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</si>
  <si>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</si>
  <si>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</si>
  <si>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</si>
  <si>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</si>
  <si>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</si>
  <si>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</si>
  <si>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</si>
  <si>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</si>
  <si>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</si>
  <si>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</si>
  <si>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</si>
  <si>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</si>
  <si>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</si>
  <si>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</si>
  <si>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</si>
  <si>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</si>
  <si>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</si>
  <si>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</si>
  <si>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</si>
  <si>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</si>
  <si>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</si>
  <si>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</si>
  <si>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</si>
  <si>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</si>
  <si>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</si>
  <si>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</si>
  <si>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</si>
  <si>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</si>
  <si>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</si>
  <si>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</si>
  <si>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</si>
  <si>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</si>
  <si>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</si>
  <si>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</si>
  <si>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</si>
  <si>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</si>
  <si>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</si>
  <si>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</si>
  <si>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</si>
  <si>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栃木県壬生町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</si>
  <si>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</si>
  <si>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</si>
  <si>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</si>
  <si>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</si>
  <si>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</si>
  <si>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</si>
  <si>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</si>
  <si>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</si>
  <si>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</si>
  <si>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</si>
  <si>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</si>
  <si>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</si>
  <si>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</si>
  <si>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</si>
  <si>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</si>
  <si>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</si>
  <si>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</si>
  <si>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</si>
  <si>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</si>
  <si>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</si>
  <si>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</si>
  <si>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</si>
  <si>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</si>
  <si>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</si>
  <si>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</si>
  <si>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</si>
  <si>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</si>
  <si>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</si>
  <si>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</si>
  <si>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</si>
  <si>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</si>
  <si>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</si>
  <si>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</si>
  <si>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</si>
  <si>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</si>
  <si>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</si>
  <si>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</si>
  <si>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</si>
  <si>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</si>
  <si>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</si>
  <si>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</si>
  <si>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</si>
  <si>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</si>
  <si>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</si>
  <si>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</si>
  <si>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</si>
  <si>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</si>
  <si>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</si>
  <si>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</si>
  <si>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</si>
  <si>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</si>
  <si>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</si>
  <si>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</si>
  <si>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</si>
  <si>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</si>
  <si>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</si>
  <si>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</si>
  <si>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</si>
  <si>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</si>
  <si>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</si>
  <si>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</si>
  <si>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</si>
  <si>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</si>
  <si>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</si>
  <si>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</si>
  <si>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</si>
  <si>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</si>
  <si>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</si>
  <si>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</si>
  <si>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</si>
  <si>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</si>
  <si>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</si>
  <si>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</si>
  <si>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</si>
  <si>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</si>
  <si>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</si>
  <si>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</si>
  <si>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</si>
  <si>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</si>
  <si>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</si>
  <si>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</si>
  <si>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</si>
  <si>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</si>
  <si>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</si>
  <si>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</si>
  <si>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</si>
  <si>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</si>
  <si>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</si>
  <si>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</si>
  <si>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</si>
  <si>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</si>
  <si>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</si>
  <si>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</si>
  <si>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</si>
  <si>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</si>
  <si>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</si>
  <si>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</si>
  <si>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</si>
  <si>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</si>
  <si>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</si>
  <si>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</si>
  <si>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</si>
  <si>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</si>
  <si>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</si>
  <si>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</si>
  <si>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</si>
  <si>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</si>
  <si>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</si>
  <si>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</si>
  <si>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</si>
  <si>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</si>
  <si>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</si>
  <si>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</si>
  <si>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</si>
  <si>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</si>
  <si>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</si>
  <si>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</si>
  <si>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</si>
  <si>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</si>
  <si>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</si>
  <si>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</si>
  <si>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</si>
  <si>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</si>
  <si>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</si>
  <si>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</si>
  <si>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</si>
  <si>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</si>
  <si>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</si>
  <si>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</si>
  <si>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</si>
  <si>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</si>
  <si>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</si>
  <si>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</si>
  <si>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</si>
  <si>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</si>
  <si>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</si>
  <si>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</si>
  <si>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</si>
  <si>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</si>
  <si>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</si>
  <si>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</si>
  <si>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</si>
  <si>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</si>
  <si>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</si>
  <si>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</si>
  <si>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</si>
  <si>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</si>
  <si>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</si>
  <si>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</si>
  <si>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</si>
  <si>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</si>
  <si>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</si>
  <si>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</si>
  <si>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</si>
  <si>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栃木県壬生町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</si>
  <si>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</si>
  <si>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</si>
  <si>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</si>
  <si>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</si>
  <si>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</si>
  <si>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</si>
  <si>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</si>
  <si>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</si>
  <si>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</si>
  <si>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</si>
  <si>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</si>
  <si>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</si>
  <si>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</si>
  <si>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</si>
  <si>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</si>
  <si>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</si>
  <si>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</si>
  <si>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</si>
  <si>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</si>
  <si>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</si>
  <si>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</si>
  <si>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</si>
  <si>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</si>
  <si>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</si>
  <si>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</si>
  <si>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</si>
  <si>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</si>
  <si>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</si>
  <si>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</si>
  <si>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</si>
  <si>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</si>
  <si>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</si>
  <si>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</si>
  <si>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</si>
  <si>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</si>
  <si>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</si>
  <si>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</si>
  <si>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</si>
  <si>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</si>
  <si>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</si>
  <si>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</si>
  <si>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</si>
  <si>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</si>
  <si>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</si>
  <si>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</si>
  <si>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</si>
  <si>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</si>
  <si>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</si>
  <si>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</si>
  <si>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</si>
  <si>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</si>
  <si>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</si>
  <si>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</si>
  <si>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</si>
  <si>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</si>
  <si>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</si>
  <si>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</si>
  <si>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</si>
  <si>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</si>
  <si>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</si>
  <si>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</si>
  <si>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</si>
  <si>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</si>
  <si>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</si>
  <si>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</si>
  <si>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</si>
  <si>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</si>
  <si>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</si>
  <si>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</si>
  <si>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</si>
  <si>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</si>
  <si>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</si>
  <si>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</si>
  <si>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</si>
  <si>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</si>
  <si>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</si>
  <si>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</si>
  <si>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</si>
  <si>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</si>
  <si>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</si>
  <si>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</si>
  <si>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</si>
  <si>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</si>
  <si>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</si>
  <si>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</si>
  <si>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</si>
  <si>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</si>
  <si>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</si>
  <si>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</si>
  <si>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</si>
  <si>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</si>
  <si>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</si>
  <si>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</si>
  <si>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</si>
  <si>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</si>
  <si>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</si>
  <si>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</si>
  <si>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</si>
  <si>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</si>
  <si>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</si>
  <si>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</si>
  <si>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</si>
  <si>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</si>
  <si>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</si>
  <si>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</si>
  <si>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</si>
  <si>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</si>
  <si>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</si>
  <si>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</si>
  <si>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</si>
  <si>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</si>
  <si>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</si>
  <si>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</si>
  <si>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</si>
  <si>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</si>
  <si>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</si>
  <si>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</si>
  <si>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</si>
  <si>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</si>
  <si>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</si>
  <si>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</si>
  <si>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</si>
  <si>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</si>
  <si>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</si>
  <si>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</si>
  <si>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</si>
  <si>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</si>
  <si>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</si>
  <si>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</si>
  <si>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</si>
  <si>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</si>
  <si>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</si>
  <si>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</si>
  <si>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</si>
  <si>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</si>
  <si>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</si>
  <si>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</si>
  <si>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</si>
  <si>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</si>
  <si>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</si>
  <si>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</si>
  <si>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</si>
  <si>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</si>
  <si>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</si>
  <si>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</si>
  <si>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</si>
  <si>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</si>
  <si>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</si>
  <si>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</si>
  <si>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</si>
  <si>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</si>
  <si>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</si>
  <si>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</si>
  <si>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</si>
  <si>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</si>
  <si>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</si>
  <si>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</si>
  <si>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</si>
  <si>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</si>
  <si>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</si>
  <si>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</si>
  <si>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</si>
  <si>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</si>
  <si>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</si>
  <si>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</si>
  <si>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</si>
  <si>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</si>
  <si>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</si>
  <si>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</si>
  <si>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</si>
  <si>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</si>
  <si>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</si>
  <si>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</si>
  <si>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</si>
  <si>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</si>
  <si>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</si>
  <si>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</si>
  <si>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</si>
  <si>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</si>
  <si>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</si>
  <si>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</si>
  <si>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</si>
  <si>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</si>
  <si>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</si>
  <si>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</si>
  <si>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</si>
  <si>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</si>
  <si>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</si>
  <si>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</si>
  <si>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</si>
  <si>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</si>
  <si>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</si>
  <si>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</si>
  <si>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</si>
  <si>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</si>
  <si>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</si>
  <si>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</si>
  <si>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</si>
  <si>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</si>
  <si>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0.90</t>
  </si>
  <si>
    <t>▲ 10.36</t>
  </si>
  <si>
    <t>介護保険事業特別会計</t>
  </si>
  <si>
    <t>▲ 0.16</t>
  </si>
  <si>
    <t>水道事業会計</t>
  </si>
  <si>
    <t>一般会計</t>
  </si>
  <si>
    <t>公共下水道事業特別会計</t>
  </si>
  <si>
    <t>農業集落排水事業特別会計</t>
  </si>
  <si>
    <t>国民健康保険特別会計</t>
  </si>
  <si>
    <t>後期高齢者医療特別会計</t>
  </si>
  <si>
    <t>奨学資金特別会計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</si>
  <si>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</si>
  <si>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</si>
  <si>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</si>
  <si>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</si>
  <si>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</si>
  <si>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</si>
  <si>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</si>
  <si>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</si>
  <si>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</si>
  <si>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</si>
  <si>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</si>
  <si>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</si>
  <si>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</si>
  <si>
    <t>壬生町施設振興公社</t>
    <rPh sb="0" eb="3">
      <t>ミブマチ</t>
    </rPh>
    <rPh sb="3" eb="5">
      <t>シセツ</t>
    </rPh>
    <rPh sb="5" eb="7">
      <t>シンコウ</t>
    </rPh>
    <rPh sb="7" eb="9">
      <t>コウシャ</t>
    </rPh>
    <phoneticPr fontId="2"/>
  </si>
  <si>
    <t>庁舎建設基金</t>
    <rPh sb="0" eb="2">
      <t>チョウシャ</t>
    </rPh>
    <rPh sb="2" eb="4">
      <t>ケンセツ</t>
    </rPh>
    <rPh sb="4" eb="6">
      <t>キキン</t>
    </rPh>
    <phoneticPr fontId="2"/>
  </si>
  <si>
    <t>まちづくり推進基金</t>
    <rPh sb="5" eb="7">
      <t>スイシン</t>
    </rPh>
    <rPh sb="7" eb="9">
      <t>キキン</t>
    </rPh>
    <phoneticPr fontId="2"/>
  </si>
  <si>
    <t>地域福祉基金</t>
    <rPh sb="0" eb="2">
      <t>チイキ</t>
    </rPh>
    <rPh sb="2" eb="4">
      <t>フクシ</t>
    </rPh>
    <rPh sb="4" eb="6">
      <t>キキン</t>
    </rPh>
    <phoneticPr fontId="2"/>
  </si>
  <si>
    <t>国際親善交流基金</t>
    <rPh sb="0" eb="2">
      <t>コクサイ</t>
    </rPh>
    <rPh sb="2" eb="4">
      <t>シンゼン</t>
    </rPh>
    <rPh sb="4" eb="6">
      <t>コウリュウ</t>
    </rPh>
    <rPh sb="6" eb="8">
      <t>キキン</t>
    </rPh>
    <phoneticPr fontId="2"/>
  </si>
  <si>
    <t>産業振興基金</t>
    <rPh sb="0" eb="2">
      <t>サンギョウ</t>
    </rPh>
    <rPh sb="2" eb="4">
      <t>シンコウ</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</si>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</sst>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1F6C-4237-BCD1-BA13D6539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27417</c:v>
                </c:pt>
                <c:pt idx="1">
                  <c:v>42465</c:v>
                </c:pt>
                <c:pt idx="2">
                  <c:v>32805</c:v>
                </c:pt>
                <c:pt idx="3">
                  <c:v>40006</c:v>
                </c:pt>
                <c:pt idx="4">
                  <c:v>46963</c:v>
                </c:pt>
              </c:numCache>
            </c:numRef>
          </c:val>
          <c:smooth val="0"/>
          <c:extLst>
            <c:ext xmlns:c16="http://schemas.microsoft.com/office/drawing/2014/chart" uri="{C3380CC4-5D6E-409C-BE32-E72D297353CC}">
              <c16:uniqueId val="{00000001-1F6C-4237-BCD1-BA13D6539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6.01</c:v>
                </c:pt>
                <c:pt idx="1">
                  <c:v>5.45</c:v>
                </c:pt>
                <c:pt idx="2">
                  <c:v>6</c:v>
                </c:pt>
                <c:pt idx="3">
                  <c:v>5.96</c:v>
                </c:pt>
                <c:pt idx="4">
                  <c:v>3.65</c:v>
                </c:pt>
              </c:numCache>
            </c:numRef>
          </c:val>
          <c:extLst>
            <c:ext xmlns:c16="http://schemas.microsoft.com/office/drawing/2014/chart" uri="{C3380CC4-5D6E-409C-BE32-E72D297353CC}">
              <c16:uniqueId val="{00000000-5099-4CCD-BD3F-45CD140DBB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14.46</c:v>
                </c:pt>
                <c:pt idx="1">
                  <c:v>14.09</c:v>
                </c:pt>
                <c:pt idx="2">
                  <c:v>16.22</c:v>
                </c:pt>
                <c:pt idx="3">
                  <c:v>19.21</c:v>
                </c:pt>
                <c:pt idx="4">
                  <c:v>11.68</c:v>
                </c:pt>
              </c:numCache>
            </c:numRef>
          </c:val>
          <c:extLst>
            <c:ext xmlns:c16="http://schemas.microsoft.com/office/drawing/2014/chart" uri="{C3380CC4-5D6E-409C-BE32-E72D297353CC}">
              <c16:uniqueId val="{00000001-5099-4CCD-BD3F-45CD140DBB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1.58</c:v>
                </c:pt>
                <c:pt idx="1">
                  <c:v>-0.9</c:v>
                </c:pt>
                <c:pt idx="2">
                  <c:v>2.82</c:v>
                </c:pt>
                <c:pt idx="3">
                  <c:v>3.47</c:v>
                </c:pt>
                <c:pt idx="4">
                  <c:v>-10.36</c:v>
                </c:pt>
              </c:numCache>
            </c:numRef>
          </c:val>
          <c:smooth val="0"/>
          <c:extLst>
            <c:ext xmlns:c16="http://schemas.microsoft.com/office/drawing/2014/chart" uri="{C3380CC4-5D6E-409C-BE32-E72D297353CC}">
              <c16:uniqueId val="{00000002-5099-4CCD-BD3F-45CD140DBB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8D-464A-84F4-11780653F8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8D-464A-84F4-11780653F886}"/>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8D-464A-84F4-11780653F8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3-658D-464A-84F4-11780653F88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1.22</c:v>
                </c:pt>
                <c:pt idx="2">
                  <c:v>#N/A</c:v>
                </c:pt>
                <c:pt idx="3">
                  <c:v>2.81</c:v>
                </c:pt>
                <c:pt idx="4">
                  <c:v>#N/A</c:v>
                </c:pt>
                <c:pt idx="5">
                  <c:v>2.94</c:v>
                </c:pt>
                <c:pt idx="6">
                  <c:v>#N/A</c:v>
                </c:pt>
                <c:pt idx="7">
                  <c:v>0.41</c:v>
                </c:pt>
                <c:pt idx="8">
                  <c:v>#N/A</c:v>
                </c:pt>
                <c:pt idx="9">
                  <c:v>0.34</c:v>
                </c:pt>
              </c:numCache>
            </c:numRef>
          </c:val>
          <c:extLst>
            <c:ext xmlns:c16="http://schemas.microsoft.com/office/drawing/2014/chart" uri="{C3380CC4-5D6E-409C-BE32-E72D297353CC}">
              <c16:uniqueId val="{00000004-658D-464A-84F4-11780653F88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0.05</c:v>
                </c:pt>
                <c:pt idx="4">
                  <c:v>#N/A</c:v>
                </c:pt>
                <c:pt idx="5">
                  <c:v>0.13</c:v>
                </c:pt>
                <c:pt idx="6">
                  <c:v>#N/A</c:v>
                </c:pt>
                <c:pt idx="7">
                  <c:v>0.08</c:v>
                </c:pt>
                <c:pt idx="8">
                  <c:v>#N/A</c:v>
                </c:pt>
                <c:pt idx="9">
                  <c:v>0.76</c:v>
                </c:pt>
              </c:numCache>
            </c:numRef>
          </c:val>
          <c:extLst>
            <c:ext xmlns:c16="http://schemas.microsoft.com/office/drawing/2014/chart" uri="{C3380CC4-5D6E-409C-BE32-E72D297353CC}">
              <c16:uniqueId val="{00000005-658D-464A-84F4-11780653F88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0.15</c:v>
                </c:pt>
                <c:pt idx="4">
                  <c:v>#N/A</c:v>
                </c:pt>
                <c:pt idx="5">
                  <c:v>0.19</c:v>
                </c:pt>
                <c:pt idx="6">
                  <c:v>#N/A</c:v>
                </c:pt>
                <c:pt idx="7">
                  <c:v>0.17</c:v>
                </c:pt>
                <c:pt idx="8">
                  <c:v>#N/A</c:v>
                </c:pt>
                <c:pt idx="9">
                  <c:v>3.28</c:v>
                </c:pt>
              </c:numCache>
            </c:numRef>
          </c:val>
          <c:extLst>
            <c:ext xmlns:c16="http://schemas.microsoft.com/office/drawing/2014/chart" uri="{C3380CC4-5D6E-409C-BE32-E72D297353CC}">
              <c16:uniqueId val="{00000006-658D-464A-84F4-11780653F8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6.01</c:v>
                </c:pt>
                <c:pt idx="2">
                  <c:v>#N/A</c:v>
                </c:pt>
                <c:pt idx="3">
                  <c:v>5.45</c:v>
                </c:pt>
                <c:pt idx="4">
                  <c:v>#N/A</c:v>
                </c:pt>
                <c:pt idx="5">
                  <c:v>6</c:v>
                </c:pt>
                <c:pt idx="6">
                  <c:v>#N/A</c:v>
                </c:pt>
                <c:pt idx="7">
                  <c:v>5.95</c:v>
                </c:pt>
                <c:pt idx="8">
                  <c:v>#N/A</c:v>
                </c:pt>
                <c:pt idx="9">
                  <c:v>3.64</c:v>
                </c:pt>
              </c:numCache>
            </c:numRef>
          </c:val>
          <c:extLst>
            <c:ext xmlns:c16="http://schemas.microsoft.com/office/drawing/2014/chart" uri="{C3380CC4-5D6E-409C-BE32-E72D297353CC}">
              <c16:uniqueId val="{00000007-658D-464A-84F4-11780653F8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12.51</c:v>
                </c:pt>
                <c:pt idx="2">
                  <c:v>#N/A</c:v>
                </c:pt>
                <c:pt idx="3">
                  <c:v>12.14</c:v>
                </c:pt>
                <c:pt idx="4">
                  <c:v>#N/A</c:v>
                </c:pt>
                <c:pt idx="5">
                  <c:v>12.24</c:v>
                </c:pt>
                <c:pt idx="6">
                  <c:v>#N/A</c:v>
                </c:pt>
                <c:pt idx="7">
                  <c:v>11.96</c:v>
                </c:pt>
                <c:pt idx="8">
                  <c:v>#N/A</c:v>
                </c:pt>
                <c:pt idx="9">
                  <c:v>11.11</c:v>
                </c:pt>
              </c:numCache>
            </c:numRef>
          </c:val>
          <c:extLst>
            <c:ext xmlns:c16="http://schemas.microsoft.com/office/drawing/2014/chart" uri="{C3380CC4-5D6E-409C-BE32-E72D297353CC}">
              <c16:uniqueId val="{00000008-658D-464A-84F4-11780653F886}"/>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0.98</c:v>
                </c:pt>
                <c:pt idx="2">
                  <c:v>#N/A</c:v>
                </c:pt>
                <c:pt idx="3">
                  <c:v>0.93</c:v>
                </c:pt>
                <c:pt idx="4">
                  <c:v>#N/A</c:v>
                </c:pt>
                <c:pt idx="5">
                  <c:v>3.19</c:v>
                </c:pt>
                <c:pt idx="6">
                  <c:v>#N/A</c:v>
                </c:pt>
                <c:pt idx="7">
                  <c:v>0.06</c:v>
                </c:pt>
                <c:pt idx="8">
                  <c:v>0.16</c:v>
                </c:pt>
                <c:pt idx="9">
                  <c:v>#N/A</c:v>
                </c:pt>
              </c:numCache>
            </c:numRef>
          </c:val>
          <c:extLst>
            <c:ext xmlns:c16="http://schemas.microsoft.com/office/drawing/2014/chart" uri="{C3380CC4-5D6E-409C-BE32-E72D297353CC}">
              <c16:uniqueId val="{00000009-658D-464A-84F4-11780653F8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1056</c:v>
                </c:pt>
                <c:pt idx="5">
                  <c:v>1078</c:v>
                </c:pt>
                <c:pt idx="8">
                  <c:v>1106</c:v>
                </c:pt>
                <c:pt idx="11">
                  <c:v>1075</c:v>
                </c:pt>
                <c:pt idx="14">
                  <c:v>1052</c:v>
                </c:pt>
              </c:numCache>
            </c:numRef>
          </c:val>
          <c:extLst>
            <c:ext xmlns:c16="http://schemas.microsoft.com/office/drawing/2014/chart" uri="{C3380CC4-5D6E-409C-BE32-E72D297353CC}">
              <c16:uniqueId val="{00000000-1FD6-40F1-B515-7A2F62D1F0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D6-40F1-B515-7A2F62D1F0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D6-40F1-B515-7A2F62D1F0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54</c:v>
                </c:pt>
                <c:pt idx="6">
                  <c:v>58</c:v>
                </c:pt>
                <c:pt idx="9">
                  <c:v>66</c:v>
                </c:pt>
                <c:pt idx="12">
                  <c:v>69</c:v>
                </c:pt>
              </c:numCache>
            </c:numRef>
          </c:val>
          <c:extLst>
            <c:ext xmlns:c16="http://schemas.microsoft.com/office/drawing/2014/chart" uri="{C3380CC4-5D6E-409C-BE32-E72D297353CC}">
              <c16:uniqueId val="{00000003-1FD6-40F1-B515-7A2F62D1F0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740</c:v>
                </c:pt>
                <c:pt idx="3">
                  <c:v>670</c:v>
                </c:pt>
                <c:pt idx="6">
                  <c:v>713</c:v>
                </c:pt>
                <c:pt idx="9">
                  <c:v>622</c:v>
                </c:pt>
                <c:pt idx="12">
                  <c:v>586</c:v>
                </c:pt>
              </c:numCache>
            </c:numRef>
          </c:val>
          <c:extLst>
            <c:ext xmlns:c16="http://schemas.microsoft.com/office/drawing/2014/chart" uri="{C3380CC4-5D6E-409C-BE32-E72D297353CC}">
              <c16:uniqueId val="{00000004-1FD6-40F1-B515-7A2F62D1F0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6-40F1-B515-7A2F62D1F0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D6-40F1-B515-7A2F62D1F0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726</c:v>
                </c:pt>
                <c:pt idx="3">
                  <c:v>775</c:v>
                </c:pt>
                <c:pt idx="6">
                  <c:v>800</c:v>
                </c:pt>
                <c:pt idx="9">
                  <c:v>798</c:v>
                </c:pt>
                <c:pt idx="12">
                  <c:v>870</c:v>
                </c:pt>
              </c:numCache>
            </c:numRef>
          </c:val>
          <c:extLst>
            <c:ext xmlns:c16="http://schemas.microsoft.com/office/drawing/2014/chart" uri="{C3380CC4-5D6E-409C-BE32-E72D297353CC}">
              <c16:uniqueId val="{00000007-1FD6-40F1-B515-7A2F62D1F0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452</c:v>
                </c:pt>
                <c:pt idx="2">
                  <c:v>#N/A</c:v>
                </c:pt>
                <c:pt idx="3">
                  <c:v>#N/A</c:v>
                </c:pt>
                <c:pt idx="4">
                  <c:v>421</c:v>
                </c:pt>
                <c:pt idx="5">
                  <c:v>#N/A</c:v>
                </c:pt>
                <c:pt idx="6">
                  <c:v>#N/A</c:v>
                </c:pt>
                <c:pt idx="7">
                  <c:v>465</c:v>
                </c:pt>
                <c:pt idx="8">
                  <c:v>#N/A</c:v>
                </c:pt>
                <c:pt idx="9">
                  <c:v>#N/A</c:v>
                </c:pt>
                <c:pt idx="10">
                  <c:v>411</c:v>
                </c:pt>
                <c:pt idx="11">
                  <c:v>#N/A</c:v>
                </c:pt>
                <c:pt idx="12">
                  <c:v>#N/A</c:v>
                </c:pt>
                <c:pt idx="13">
                  <c:v>473</c:v>
                </c:pt>
                <c:pt idx="14">
                  <c:v>#N/A</c:v>
                </c:pt>
              </c:numCache>
            </c:numRef>
          </c:val>
          <c:smooth val="0"/>
          <c:extLst>
            <c:ext xmlns:c16="http://schemas.microsoft.com/office/drawing/2014/chart" uri="{C3380CC4-5D6E-409C-BE32-E72D297353CC}">
              <c16:uniqueId val="{00000008-1FD6-40F1-B515-7A2F62D1F0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12676</c:v>
                </c:pt>
                <c:pt idx="5">
                  <c:v>12557</c:v>
                </c:pt>
                <c:pt idx="8">
                  <c:v>12319</c:v>
                </c:pt>
                <c:pt idx="11">
                  <c:v>12464</c:v>
                </c:pt>
                <c:pt idx="14">
                  <c:v>12324</c:v>
                </c:pt>
              </c:numCache>
            </c:numRef>
          </c:val>
          <c:extLst>
            <c:ext xmlns:c16="http://schemas.microsoft.com/office/drawing/2014/chart" uri="{C3380CC4-5D6E-409C-BE32-E72D297353CC}">
              <c16:uniqueId val="{00000000-0C0B-43A8-941B-A771410C19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c:v>
                </c:pt>
                <c:pt idx="5">
                  <c:v>39</c:v>
                </c:pt>
                <c:pt idx="8">
                  <c:v>19</c:v>
                </c:pt>
                <c:pt idx="11">
                  <c:v>9</c:v>
                </c:pt>
                <c:pt idx="14">
                  <c:v>4</c:v>
                </c:pt>
              </c:numCache>
            </c:numRef>
          </c:val>
          <c:extLst>
            <c:ext xmlns:c16="http://schemas.microsoft.com/office/drawing/2014/chart" uri="{C3380CC4-5D6E-409C-BE32-E72D297353CC}">
              <c16:uniqueId val="{00000001-0C0B-43A8-941B-A771410C19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5491</c:v>
                </c:pt>
                <c:pt idx="5">
                  <c:v>5504</c:v>
                </c:pt>
                <c:pt idx="8">
                  <c:v>5691</c:v>
                </c:pt>
                <c:pt idx="11">
                  <c:v>5998</c:v>
                </c:pt>
                <c:pt idx="14">
                  <c:v>4987</c:v>
                </c:pt>
              </c:numCache>
            </c:numRef>
          </c:val>
          <c:extLst>
            <c:ext xmlns:c16="http://schemas.microsoft.com/office/drawing/2014/chart" uri="{C3380CC4-5D6E-409C-BE32-E72D297353CC}">
              <c16:uniqueId val="{00000002-0C0B-43A8-941B-A771410C19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0B-43A8-941B-A771410C19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0B-43A8-941B-A771410C19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0B-43A8-941B-A771410C19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633</c:v>
                </c:pt>
                <c:pt idx="3">
                  <c:v>695</c:v>
                </c:pt>
                <c:pt idx="6">
                  <c:v>740</c:v>
                </c:pt>
                <c:pt idx="9">
                  <c:v>762</c:v>
                </c:pt>
                <c:pt idx="12">
                  <c:v>764</c:v>
                </c:pt>
              </c:numCache>
            </c:numRef>
          </c:val>
          <c:extLst>
            <c:ext xmlns:c16="http://schemas.microsoft.com/office/drawing/2014/chart" uri="{C3380CC4-5D6E-409C-BE32-E72D297353CC}">
              <c16:uniqueId val="{00000006-0C0B-43A8-941B-A771410C19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434</c:v>
                </c:pt>
                <c:pt idx="3">
                  <c:v>391</c:v>
                </c:pt>
                <c:pt idx="6">
                  <c:v>332</c:v>
                </c:pt>
                <c:pt idx="9">
                  <c:v>329</c:v>
                </c:pt>
                <c:pt idx="12">
                  <c:v>265</c:v>
                </c:pt>
              </c:numCache>
            </c:numRef>
          </c:val>
          <c:extLst>
            <c:ext xmlns:c16="http://schemas.microsoft.com/office/drawing/2014/chart" uri="{C3380CC4-5D6E-409C-BE32-E72D297353CC}">
              <c16:uniqueId val="{00000007-0C0B-43A8-941B-A771410C19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7907</c:v>
                </c:pt>
                <c:pt idx="3">
                  <c:v>7672</c:v>
                </c:pt>
                <c:pt idx="6">
                  <c:v>7034</c:v>
                </c:pt>
                <c:pt idx="9">
                  <c:v>6486</c:v>
                </c:pt>
                <c:pt idx="12">
                  <c:v>6330</c:v>
                </c:pt>
              </c:numCache>
            </c:numRef>
          </c:val>
          <c:extLst>
            <c:ext xmlns:c16="http://schemas.microsoft.com/office/drawing/2014/chart" uri="{C3380CC4-5D6E-409C-BE32-E72D297353CC}">
              <c16:uniqueId val="{00000008-0C0B-43A8-941B-A771410C19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0B-43A8-941B-A771410C19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7724</c:v>
                </c:pt>
                <c:pt idx="3">
                  <c:v>7707</c:v>
                </c:pt>
                <c:pt idx="6">
                  <c:v>7552</c:v>
                </c:pt>
                <c:pt idx="9">
                  <c:v>7364</c:v>
                </c:pt>
                <c:pt idx="12">
                  <c:v>7433</c:v>
                </c:pt>
              </c:numCache>
            </c:numRef>
          </c:val>
          <c:extLst>
            <c:ext xmlns:c16="http://schemas.microsoft.com/office/drawing/2014/chart" uri="{C3380CC4-5D6E-409C-BE32-E72D297353CC}">
              <c16:uniqueId val="{0000000A-0C0B-43A8-941B-A771410C19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0B-43A8-941B-A771410C19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1300</c:v>
                </c:pt>
                <c:pt idx="1">
                  <c:v>1577</c:v>
                </c:pt>
                <c:pt idx="2">
                  <c:v>939</c:v>
                </c:pt>
              </c:numCache>
            </c:numRef>
          </c:val>
          <c:extLst>
            <c:ext xmlns:c16="http://schemas.microsoft.com/office/drawing/2014/chart" uri="{C3380CC4-5D6E-409C-BE32-E72D297353CC}">
              <c16:uniqueId val="{00000000-0885-4A46-BA56-725A8A4C86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517</c:v>
                </c:pt>
                <c:pt idx="1">
                  <c:v>518</c:v>
                </c:pt>
                <c:pt idx="2">
                  <c:v>518</c:v>
                </c:pt>
              </c:numCache>
            </c:numRef>
          </c:val>
          <c:extLst>
            <c:ext xmlns:c16="http://schemas.microsoft.com/office/drawing/2014/chart" uri="{C3380CC4-5D6E-409C-BE32-E72D297353CC}">
              <c16:uniqueId val="{00000001-0885-4A46-BA56-725A8A4C86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3202</c:v>
                </c:pt>
                <c:pt idx="1">
                  <c:v>3188</c:v>
                </c:pt>
                <c:pt idx="2">
                  <c:v>2902</c:v>
                </c:pt>
              </c:numCache>
            </c:numRef>
          </c:val>
          <c:extLst>
            <c:ext xmlns:c16="http://schemas.microsoft.com/office/drawing/2014/chart" uri="{C3380CC4-5D6E-409C-BE32-E72D297353CC}">
              <c16:uniqueId val="{00000002-0885-4A46-BA56-725A8A4C86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ポイント上回り、前年度より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ポイント上昇している。これは景気回復による町民税の増や、産業団地工場の</a:t>
          </a:r>
          <a:r>
            <a:rPr kumimoji="1" lang="ja-JP" altLang="en-US" sz="1100">
              <a:solidFill>
                <a:schemeClr val="dk1"/>
              </a:solidFill>
              <a:effectLst/>
              <a:latin typeface="+mn-lt"/>
              <a:ea typeface="+mn-ea"/>
              <a:cs typeface="+mn-cs"/>
            </a:rPr>
            <a:t>設備投資</a:t>
          </a:r>
          <a:r>
            <a:rPr kumimoji="1" lang="ja-JP" altLang="ja-JP" sz="1100">
              <a:solidFill>
                <a:schemeClr val="dk1"/>
              </a:solidFill>
              <a:effectLst/>
              <a:latin typeface="+mn-lt"/>
              <a:ea typeface="+mn-ea"/>
              <a:cs typeface="+mn-cs"/>
            </a:rPr>
            <a:t>による固定資産税の増が主な要因と考えられる。なお、町の施策として平成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年度より都市計画税の税率を</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％としていることから、引き続きより一層の歳出削減を図るとともに、税の徴収業務の強化等歳入確保に努める。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回り、前年と比較すると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これは歳入の地方交付税が大きく減額となったことと歳出の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の増加と国民健康保険事業等に要する繰入金が大きく増額した</a:t>
          </a:r>
          <a:r>
            <a:rPr kumimoji="1" lang="ja-JP" altLang="ja-JP" sz="1100">
              <a:solidFill>
                <a:schemeClr val="dk1"/>
              </a:solidFill>
              <a:effectLst/>
              <a:latin typeface="+mn-lt"/>
              <a:ea typeface="+mn-ea"/>
              <a:cs typeface="+mn-cs"/>
            </a:rPr>
            <a:t>ことが要因である。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扶助費については例年増加しており、今後も経常的経費の増加が予想されることから、事業の見直し等経常経費の削減に努めていかなければならない。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65</xdr:row>
      <xdr:rowOff>54928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6415"/>
          <a:ext cx="8382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5973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23813</xdr:rowOff>
    </xdr:from>
    <xdr:to>
      <xdr:col>15</xdr:col>
      <xdr:colOff>133350</xdr:colOff>
      <xdr:row>62</xdr:row>
      <xdr:rowOff>125413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135590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17,750</a:t>
          </a:r>
          <a:r>
            <a:rPr kumimoji="1" lang="ja-JP" altLang="ja-JP" sz="1100">
              <a:solidFill>
                <a:schemeClr val="dk1"/>
              </a:solidFill>
              <a:effectLst/>
              <a:latin typeface="+mn-lt"/>
              <a:ea typeface="+mn-ea"/>
              <a:cs typeface="+mn-cs"/>
            </a:rPr>
            <a:t>円負担は少ない。これは、行政改革などの経費削減の成果があらわれたものである。</a:t>
          </a:r>
          <a:endParaRPr lang="ja-JP" altLang="ja-JP" sz="1400">
            <a:effectLst/>
          </a:endParaRPr>
        </a:p>
        <a:p>
          <a:r>
            <a:rPr kumimoji="1" lang="ja-JP" altLang="ja-JP" sz="1100">
              <a:solidFill>
                <a:schemeClr val="dk1"/>
              </a:solidFill>
              <a:effectLst/>
              <a:latin typeface="+mn-lt"/>
              <a:ea typeface="+mn-ea"/>
              <a:cs typeface="+mn-cs"/>
            </a:rPr>
            <a:t>　しかしながら前年度と比較して物件費が増となったことから、今後の経費削減の重点項目として留意したい。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121701</xdr:rowOff>
    </xdr:from>
    <xdr:to>
      <xdr:col>23</xdr:col>
      <xdr:colOff>133350</xdr:colOff>
      <xdr:row>82</xdr:row>
      <xdr:rowOff>145221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0601"/>
          <a:ext cx="8382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116337</xdr:rowOff>
    </xdr:from>
    <xdr:to>
      <xdr:col>19</xdr:col>
      <xdr:colOff>133350</xdr:colOff>
      <xdr:row>82</xdr:row>
      <xdr:rowOff>121701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5237"/>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112942</xdr:rowOff>
    </xdr:from>
    <xdr:to>
      <xdr:col>15</xdr:col>
      <xdr:colOff>82550</xdr:colOff>
      <xdr:row>82</xdr:row>
      <xdr:rowOff>116337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184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112942</xdr:rowOff>
    </xdr:from>
    <xdr:to>
      <xdr:col>11</xdr:col>
      <xdr:colOff>31750</xdr:colOff>
      <xdr:row>82</xdr:row>
      <xdr:rowOff>120021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71842"/>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94421</xdr:rowOff>
    </xdr:from>
    <xdr:to>
      <xdr:col>23</xdr:col>
      <xdr:colOff>184150</xdr:colOff>
      <xdr:row>83</xdr:row>
      <xdr:rowOff>24571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110948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70901</xdr:rowOff>
    </xdr:from>
    <xdr:to>
      <xdr:col>19</xdr:col>
      <xdr:colOff>184150</xdr:colOff>
      <xdr:row>83</xdr:row>
      <xdr:rowOff>1051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65537</xdr:rowOff>
    </xdr:from>
    <xdr:to>
      <xdr:col>15</xdr:col>
      <xdr:colOff>133350</xdr:colOff>
      <xdr:row>82</xdr:row>
      <xdr:rowOff>167137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9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62142</xdr:rowOff>
    </xdr:from>
    <xdr:to>
      <xdr:col>11</xdr:col>
      <xdr:colOff>82550</xdr:colOff>
      <xdr:row>82</xdr:row>
      <xdr:rowOff>163742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69221</xdr:rowOff>
    </xdr:from>
    <xdr:to>
      <xdr:col>7</xdr:col>
      <xdr:colOff>31750</xdr:colOff>
      <xdr:row>82</xdr:row>
      <xdr:rowOff>170821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前年度と比較すると新陳代謝により同水準に位置しているが、類似団体平均値を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ポイント上回る数値となっている。これは、他町と比較して職員の級が上がるのが早いことが大きな要因となっている。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類似団体との差が</a:t>
          </a:r>
          <a:r>
            <a:rPr kumimoji="1" lang="ja-JP" altLang="en-US" sz="1100">
              <a:solidFill>
                <a:schemeClr val="dk1"/>
              </a:solidFill>
              <a:effectLst/>
              <a:latin typeface="+mn-lt"/>
              <a:ea typeface="+mn-ea"/>
              <a:cs typeface="+mn-cs"/>
            </a:rPr>
            <a:t>縮ま</a:t>
          </a:r>
          <a:r>
            <a:rPr kumimoji="1" lang="ja-JP" altLang="ja-JP" sz="1100">
              <a:solidFill>
                <a:schemeClr val="dk1"/>
              </a:solidFill>
              <a:effectLst/>
              <a:latin typeface="+mn-lt"/>
              <a:ea typeface="+mn-ea"/>
              <a:cs typeface="+mn-cs"/>
            </a:rPr>
            <a:t>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、給与制度及びその適正化に努めていく。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人下回る数値で、これまでの定員管理が適正に行われてきたことを示すものである。今後もより一層の職員配置等の適正化を図り、この水準の維持に努める。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48623</xdr:rowOff>
    </xdr:from>
    <xdr:to>
      <xdr:col>81</xdr:col>
      <xdr:colOff>44450</xdr:colOff>
      <xdr:row>59</xdr:row>
      <xdr:rowOff>57241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417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48623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607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46899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607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71029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624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6441</xdr:rowOff>
    </xdr:from>
    <xdr:to>
      <xdr:col>81</xdr:col>
      <xdr:colOff>95250</xdr:colOff>
      <xdr:row>59</xdr:row>
      <xdr:rowOff>108041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22968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169273</xdr:rowOff>
    </xdr:from>
    <xdr:to>
      <xdr:col>77</xdr:col>
      <xdr:colOff>95250</xdr:colOff>
      <xdr:row>59</xdr:row>
      <xdr:rowOff>99423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109600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20229</xdr:rowOff>
    </xdr:from>
    <xdr:to>
      <xdr:col>64</xdr:col>
      <xdr:colOff>152400</xdr:colOff>
      <xdr:row>59</xdr:row>
      <xdr:rowOff>121829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ポイント下回り、前年と比較して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これは大型事業が本格的に始動したことが要因となる。また、</a:t>
          </a:r>
          <a:r>
            <a:rPr kumimoji="1" lang="ja-JP" altLang="ja-JP" sz="1100">
              <a:solidFill>
                <a:schemeClr val="dk1"/>
              </a:solidFill>
              <a:effectLst/>
              <a:latin typeface="+mn-lt"/>
              <a:ea typeface="+mn-ea"/>
              <a:cs typeface="+mn-cs"/>
            </a:rPr>
            <a:t>今後は大型事業</a:t>
          </a:r>
          <a:r>
            <a:rPr kumimoji="1" lang="ja-JP" altLang="en-US" sz="1100">
              <a:solidFill>
                <a:schemeClr val="dk1"/>
              </a:solidFill>
              <a:effectLst/>
              <a:latin typeface="+mn-lt"/>
              <a:ea typeface="+mn-ea"/>
              <a:cs typeface="+mn-cs"/>
            </a:rPr>
            <a:t>がより本格化し、今年度以上に</a:t>
          </a:r>
          <a:r>
            <a:rPr kumimoji="1" lang="ja-JP" altLang="ja-JP" sz="1100">
              <a:solidFill>
                <a:schemeClr val="dk1"/>
              </a:solidFill>
              <a:effectLst/>
              <a:latin typeface="+mn-lt"/>
              <a:ea typeface="+mn-ea"/>
              <a:cs typeface="+mn-cs"/>
            </a:rPr>
            <a:t>実質公債費比率が大きく増加することが想定されるため、より一層、町債発行事業を峻別し、町債に過度に依存することのない財政運営を図る。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町債発行にあたり「返済額以上に借入はしない」という基本方針や「交付税措置の有利な起債を借入れる」等に努めた結果、類似団体平均値が</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のところ、本町は計算上マイナスとなる。今後も借入額と返済額のバランスに留意し、この水準を維持していく。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ポイント低い数値であ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決算額も前年度より減となっているが、</a:t>
          </a:r>
          <a:r>
            <a:rPr kumimoji="1" lang="ja-JP" altLang="en-US" sz="1100">
              <a:solidFill>
                <a:sysClr val="windowText" lastClr="000000"/>
              </a:solidFill>
              <a:effectLst/>
              <a:latin typeface="+mn-lt"/>
              <a:ea typeface="+mn-ea"/>
              <a:cs typeface="+mn-cs"/>
            </a:rPr>
            <a:t>臨時的な特定財源が増となったことに伴い、経常的な充当財源が減少したことが要因である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はより一層</a:t>
          </a:r>
          <a:r>
            <a:rPr kumimoji="1" lang="ja-JP" altLang="ja-JP" sz="1100">
              <a:solidFill>
                <a:sysClr val="windowText" lastClr="000000"/>
              </a:solidFill>
              <a:effectLst/>
              <a:latin typeface="+mn-lt"/>
              <a:ea typeface="+mn-ea"/>
              <a:cs typeface="+mn-cs"/>
            </a:rPr>
            <a:t>、時間外手当の抑制等、人件費の抑制に努めていく。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ポイント上回る数値である。これは、</a:t>
          </a:r>
          <a:r>
            <a:rPr kumimoji="1" lang="ja-JP" altLang="en-US" sz="1100">
              <a:solidFill>
                <a:schemeClr val="dk1"/>
              </a:solidFill>
              <a:effectLst/>
              <a:latin typeface="+mn-lt"/>
              <a:ea typeface="+mn-ea"/>
              <a:cs typeface="+mn-cs"/>
            </a:rPr>
            <a:t>不燃・粗大ごみ等中間処理業務委託事業</a:t>
          </a:r>
          <a:r>
            <a:rPr kumimoji="1" lang="ja-JP" altLang="ja-JP" sz="1100">
              <a:solidFill>
                <a:schemeClr val="dk1"/>
              </a:solidFill>
              <a:effectLst/>
              <a:latin typeface="+mn-lt"/>
              <a:ea typeface="+mn-ea"/>
              <a:cs typeface="+mn-cs"/>
            </a:rPr>
            <a:t>係る物件費の増加による影響が大きい。</a:t>
          </a:r>
          <a:endParaRPr lang="ja-JP" altLang="ja-JP" sz="1400">
            <a:effectLst/>
          </a:endParaRPr>
        </a:p>
        <a:p>
          <a:r>
            <a:rPr kumimoji="1" lang="ja-JP" altLang="ja-JP" sz="1100">
              <a:solidFill>
                <a:schemeClr val="dk1"/>
              </a:solidFill>
              <a:effectLst/>
              <a:latin typeface="+mn-lt"/>
              <a:ea typeface="+mn-ea"/>
              <a:cs typeface="+mn-cs"/>
            </a:rPr>
            <a:t>また前年度と比較して充当一般財源が増加していることから、引き続き経常経費の削減に努める。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ポイント増となった要因として</a:t>
          </a:r>
          <a:r>
            <a:rPr kumimoji="1" lang="ja-JP" altLang="ja-JP" sz="1100">
              <a:solidFill>
                <a:sysClr val="windowText" lastClr="000000"/>
              </a:solidFill>
              <a:effectLst/>
              <a:latin typeface="+mn-lt"/>
              <a:ea typeface="+mn-ea"/>
              <a:cs typeface="+mn-cs"/>
            </a:rPr>
            <a:t>障がい福祉が増加傾向にあることが挙げられる。今後とも住民ニーズの把握精度を高め、必要経費の峻別を強化していく。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61</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61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41275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61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60</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28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161925</xdr:rowOff>
    </xdr:from>
    <xdr:to>
      <xdr:col>74</xdr:col>
      <xdr:colOff>31750</xdr:colOff>
      <xdr:row>60</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28575</xdr:rowOff>
    </xdr:from>
    <xdr:to>
      <xdr:col>65</xdr:col>
      <xdr:colOff>53975</xdr:colOff>
      <xdr:row>60</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ポイント低い数値であるが、前年度と比較して充当一般財源等が増加し</a:t>
          </a:r>
          <a:r>
            <a:rPr kumimoji="1" lang="ja-JP" altLang="en-US" sz="1100">
              <a:solidFill>
                <a:schemeClr val="dk1"/>
              </a:solidFill>
              <a:effectLst/>
              <a:latin typeface="+mn-lt"/>
              <a:ea typeface="+mn-ea"/>
              <a:cs typeface="+mn-cs"/>
            </a:rPr>
            <a:t>ている。これは、子どものための教育・保育給付事業や石橋地区消防組合負担金が増額となったことが大きな要因である。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8128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ポイント低く、全国平均より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ポイント低い数値である。これは町債発行にあたり返済額以上には借入しないという基本方針に則り、借入額と返済額のバランスに留意してきた結果であるといえる。</a:t>
          </a:r>
          <a:r>
            <a:rPr kumimoji="1" lang="ja-JP" altLang="en-US" sz="1100">
              <a:solidFill>
                <a:schemeClr val="dk1"/>
              </a:solidFill>
              <a:effectLst/>
              <a:latin typeface="+mn-lt"/>
              <a:ea typeface="+mn-ea"/>
              <a:cs typeface="+mn-cs"/>
            </a:rPr>
            <a:t>しかしながら大型建設事業等により前年度比で</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ポイント増えていることから、</a:t>
          </a:r>
          <a:r>
            <a:rPr kumimoji="1" lang="ja-JP" altLang="ja-JP" sz="1100">
              <a:solidFill>
                <a:schemeClr val="dk1"/>
              </a:solidFill>
              <a:effectLst/>
              <a:latin typeface="+mn-lt"/>
              <a:ea typeface="+mn-ea"/>
              <a:cs typeface="+mn-cs"/>
            </a:rPr>
            <a:t>町債発行対象事業を峻別</a:t>
          </a:r>
          <a:r>
            <a:rPr kumimoji="1" lang="ja-JP" altLang="en-US" sz="1100">
              <a:solidFill>
                <a:schemeClr val="dk1"/>
              </a:solidFill>
              <a:effectLst/>
              <a:latin typeface="+mn-lt"/>
              <a:ea typeface="+mn-ea"/>
              <a:cs typeface="+mn-cs"/>
            </a:rPr>
            <a:t>を徹底し、</a:t>
          </a:r>
          <a:r>
            <a:rPr kumimoji="1" lang="ja-JP" altLang="ja-JP" sz="1100">
              <a:solidFill>
                <a:schemeClr val="dk1"/>
              </a:solidFill>
              <a:effectLst/>
              <a:latin typeface="+mn-lt"/>
              <a:ea typeface="+mn-ea"/>
              <a:cs typeface="+mn-cs"/>
            </a:rPr>
            <a:t>将来負担の抑制に努める。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844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8890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8890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ポイント高い数値である。扶助費、繰出金など類似団体と比較して高い数値となっている経費がこれを上げる最大の要因となっている。今後もこれらの経費の削減に留意していく。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45237"/>
          <a:ext cx="8382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81280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73931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102845</xdr:rowOff>
    </xdr:from>
    <xdr:to>
      <xdr:col>29</xdr:col>
      <xdr:colOff>127000</xdr:colOff>
      <xdr:row>18</xdr:row>
      <xdr:rowOff>122325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570"/>
          <a:ext cx="6477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110568</xdr:rowOff>
    </xdr:from>
    <xdr:to>
      <xdr:col>26</xdr:col>
      <xdr:colOff>50800</xdr:colOff>
      <xdr:row>18</xdr:row>
      <xdr:rowOff>122325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44293"/>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96281</xdr:rowOff>
    </xdr:from>
    <xdr:to>
      <xdr:col>22</xdr:col>
      <xdr:colOff>114300</xdr:colOff>
      <xdr:row>18</xdr:row>
      <xdr:rowOff>110568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000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55541</xdr:rowOff>
    </xdr:from>
    <xdr:to>
      <xdr:col>18</xdr:col>
      <xdr:colOff>177800</xdr:colOff>
      <xdr:row>18</xdr:row>
      <xdr:rowOff>96281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9266"/>
          <a:ext cx="6985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52045</xdr:rowOff>
    </xdr:from>
    <xdr:to>
      <xdr:col>29</xdr:col>
      <xdr:colOff>177800</xdr:colOff>
      <xdr:row>18</xdr:row>
      <xdr:rowOff>153645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24122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71525</xdr:rowOff>
    </xdr:from>
    <xdr:to>
      <xdr:col>26</xdr:col>
      <xdr:colOff>101600</xdr:colOff>
      <xdr:row>19</xdr:row>
      <xdr:rowOff>1674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157902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59768</xdr:rowOff>
    </xdr:from>
    <xdr:to>
      <xdr:col>22</xdr:col>
      <xdr:colOff>165100</xdr:colOff>
      <xdr:row>18</xdr:row>
      <xdr:rowOff>161368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45481</xdr:rowOff>
    </xdr:from>
    <xdr:to>
      <xdr:col>19</xdr:col>
      <xdr:colOff>38100</xdr:colOff>
      <xdr:row>18</xdr:row>
      <xdr:rowOff>147081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131858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4741</xdr:rowOff>
    </xdr:from>
    <xdr:to>
      <xdr:col>15</xdr:col>
      <xdr:colOff>101600</xdr:colOff>
      <xdr:row>18</xdr:row>
      <xdr:rowOff>106341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91118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279443</xdr:rowOff>
    </xdr:from>
    <xdr:to>
      <xdr:col>29</xdr:col>
      <xdr:colOff>127000</xdr:colOff>
      <xdr:row>35</xdr:row>
      <xdr:rowOff>334732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89793"/>
          <a:ext cx="6477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291919</xdr:rowOff>
    </xdr:from>
    <xdr:to>
      <xdr:col>26</xdr:col>
      <xdr:colOff>50800</xdr:colOff>
      <xdr:row>35</xdr:row>
      <xdr:rowOff>334732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02269"/>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291919</xdr:rowOff>
    </xdr:from>
    <xdr:to>
      <xdr:col>22</xdr:col>
      <xdr:colOff>114300</xdr:colOff>
      <xdr:row>35</xdr:row>
      <xdr:rowOff>328331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226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302826</xdr:rowOff>
    </xdr:from>
    <xdr:to>
      <xdr:col>18</xdr:col>
      <xdr:colOff>177800</xdr:colOff>
      <xdr:row>35</xdr:row>
      <xdr:rowOff>328331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13176"/>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228643</xdr:rowOff>
    </xdr:from>
    <xdr:to>
      <xdr:col>29</xdr:col>
      <xdr:colOff>177800</xdr:colOff>
      <xdr:row>35</xdr:row>
      <xdr:rowOff>330243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200720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283932</xdr:rowOff>
    </xdr:from>
    <xdr:to>
      <xdr:col>26</xdr:col>
      <xdr:colOff>101600</xdr:colOff>
      <xdr:row>36</xdr:row>
      <xdr:rowOff>42632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27409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241119</xdr:rowOff>
    </xdr:from>
    <xdr:to>
      <xdr:col>22</xdr:col>
      <xdr:colOff>165100</xdr:colOff>
      <xdr:row>35</xdr:row>
      <xdr:rowOff>342719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327496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277531</xdr:rowOff>
    </xdr:from>
    <xdr:to>
      <xdr:col>19</xdr:col>
      <xdr:colOff>38100</xdr:colOff>
      <xdr:row>36</xdr:row>
      <xdr:rowOff>36231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21008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252026</xdr:rowOff>
    </xdr:from>
    <xdr:to>
      <xdr:col>15</xdr:col>
      <xdr:colOff>101600</xdr:colOff>
      <xdr:row>36</xdr:row>
      <xdr:rowOff>10726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338403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105696</xdr:rowOff>
    </xdr:from>
    <xdr:to>
      <xdr:col>24</xdr:col>
      <xdr:colOff>63500</xdr:colOff>
      <xdr:row>38</xdr:row>
      <xdr:rowOff>106325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20796"/>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92170</xdr:rowOff>
    </xdr:from>
    <xdr:to>
      <xdr:col>19</xdr:col>
      <xdr:colOff>177800</xdr:colOff>
      <xdr:row>38</xdr:row>
      <xdr:rowOff>105696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0727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66263</xdr:rowOff>
    </xdr:from>
    <xdr:to>
      <xdr:col>15</xdr:col>
      <xdr:colOff>50800</xdr:colOff>
      <xdr:row>38</xdr:row>
      <xdr:rowOff>92170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136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26410</xdr:rowOff>
    </xdr:from>
    <xdr:to>
      <xdr:col>10</xdr:col>
      <xdr:colOff>114300</xdr:colOff>
      <xdr:row>38</xdr:row>
      <xdr:rowOff>66263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1510"/>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55525</xdr:rowOff>
    </xdr:from>
    <xdr:to>
      <xdr:col>24</xdr:col>
      <xdr:colOff>114300</xdr:colOff>
      <xdr:row>38</xdr:row>
      <xdr:rowOff>157125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33952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54896</xdr:rowOff>
    </xdr:from>
    <xdr:to>
      <xdr:col>20</xdr:col>
      <xdr:colOff>38100</xdr:colOff>
      <xdr:row>38</xdr:row>
      <xdr:rowOff>156496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147623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41370</xdr:rowOff>
    </xdr:from>
    <xdr:to>
      <xdr:col>15</xdr:col>
      <xdr:colOff>101600</xdr:colOff>
      <xdr:row>38</xdr:row>
      <xdr:rowOff>142970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15463</xdr:rowOff>
    </xdr:from>
    <xdr:to>
      <xdr:col>10</xdr:col>
      <xdr:colOff>165100</xdr:colOff>
      <xdr:row>38</xdr:row>
      <xdr:rowOff>117063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108190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147060</xdr:rowOff>
    </xdr:from>
    <xdr:to>
      <xdr:col>6</xdr:col>
      <xdr:colOff>38100</xdr:colOff>
      <xdr:row>38</xdr:row>
      <xdr:rowOff>77209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68337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96393</xdr:rowOff>
    </xdr:from>
    <xdr:to>
      <xdr:col>24</xdr:col>
      <xdr:colOff>63500</xdr:colOff>
      <xdr:row>57</xdr:row>
      <xdr:rowOff>133934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9043"/>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133934</xdr:rowOff>
    </xdr:from>
    <xdr:to>
      <xdr:col>19</xdr:col>
      <xdr:colOff>177800</xdr:colOff>
      <xdr:row>57</xdr:row>
      <xdr:rowOff>138202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6584"/>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138202</xdr:rowOff>
    </xdr:from>
    <xdr:to>
      <xdr:col>15</xdr:col>
      <xdr:colOff>50800</xdr:colOff>
      <xdr:row>57</xdr:row>
      <xdr:rowOff>147104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0852"/>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147104</xdr:rowOff>
    </xdr:from>
    <xdr:to>
      <xdr:col>10</xdr:col>
      <xdr:colOff>114300</xdr:colOff>
      <xdr:row>57</xdr:row>
      <xdr:rowOff>166891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975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45593</xdr:rowOff>
    </xdr:from>
    <xdr:to>
      <xdr:col>24</xdr:col>
      <xdr:colOff>114300</xdr:colOff>
      <xdr:row>57</xdr:row>
      <xdr:rowOff>147193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24020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83134</xdr:rowOff>
    </xdr:from>
    <xdr:to>
      <xdr:col>20</xdr:col>
      <xdr:colOff>38100</xdr:colOff>
      <xdr:row>58</xdr:row>
      <xdr:rowOff>13284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87402</xdr:rowOff>
    </xdr:from>
    <xdr:to>
      <xdr:col>15</xdr:col>
      <xdr:colOff>101600</xdr:colOff>
      <xdr:row>58</xdr:row>
      <xdr:rowOff>17552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96304</xdr:rowOff>
    </xdr:from>
    <xdr:to>
      <xdr:col>10</xdr:col>
      <xdr:colOff>165100</xdr:colOff>
      <xdr:row>58</xdr:row>
      <xdr:rowOff>26454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17581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116091</xdr:rowOff>
    </xdr:from>
    <xdr:to>
      <xdr:col>6</xdr:col>
      <xdr:colOff>38100</xdr:colOff>
      <xdr:row>58</xdr:row>
      <xdr:rowOff>46241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37368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65291</xdr:rowOff>
    </xdr:from>
    <xdr:to>
      <xdr:col>24</xdr:col>
      <xdr:colOff>63500</xdr:colOff>
      <xdr:row>77</xdr:row>
      <xdr:rowOff>91466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6941"/>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65291</xdr:rowOff>
    </xdr:from>
    <xdr:to>
      <xdr:col>19</xdr:col>
      <xdr:colOff>177800</xdr:colOff>
      <xdr:row>77</xdr:row>
      <xdr:rowOff>71177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6941"/>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71177</xdr:rowOff>
    </xdr:from>
    <xdr:to>
      <xdr:col>15</xdr:col>
      <xdr:colOff>50800</xdr:colOff>
      <xdr:row>77</xdr:row>
      <xdr:rowOff>85350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28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82207</xdr:rowOff>
    </xdr:from>
    <xdr:to>
      <xdr:col>10</xdr:col>
      <xdr:colOff>114300</xdr:colOff>
      <xdr:row>77</xdr:row>
      <xdr:rowOff>85350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38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40666</xdr:rowOff>
    </xdr:from>
    <xdr:to>
      <xdr:col>24</xdr:col>
      <xdr:colOff>114300</xdr:colOff>
      <xdr:row>77</xdr:row>
      <xdr:rowOff>142266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14491</xdr:rowOff>
    </xdr:from>
    <xdr:to>
      <xdr:col>20</xdr:col>
      <xdr:colOff>38100</xdr:colOff>
      <xdr:row>77</xdr:row>
      <xdr:rowOff>116091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107218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20377</xdr:rowOff>
    </xdr:from>
    <xdr:to>
      <xdr:col>15</xdr:col>
      <xdr:colOff>101600</xdr:colOff>
      <xdr:row>77</xdr:row>
      <xdr:rowOff>121977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113104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34550</xdr:rowOff>
    </xdr:from>
    <xdr:to>
      <xdr:col>10</xdr:col>
      <xdr:colOff>165100</xdr:colOff>
      <xdr:row>77</xdr:row>
      <xdr:rowOff>136150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127277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31407</xdr:rowOff>
    </xdr:from>
    <xdr:to>
      <xdr:col>6</xdr:col>
      <xdr:colOff>38100</xdr:colOff>
      <xdr:row>77</xdr:row>
      <xdr:rowOff>133007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124134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77113</xdr:rowOff>
    </xdr:from>
    <xdr:to>
      <xdr:col>24</xdr:col>
      <xdr:colOff>63500</xdr:colOff>
      <xdr:row>96</xdr:row>
      <xdr:rowOff>125037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36313"/>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81407</xdr:rowOff>
    </xdr:from>
    <xdr:to>
      <xdr:col>19</xdr:col>
      <xdr:colOff>177800</xdr:colOff>
      <xdr:row>96</xdr:row>
      <xdr:rowOff>125037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40607"/>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81407</xdr:rowOff>
    </xdr:from>
    <xdr:to>
      <xdr:col>15</xdr:col>
      <xdr:colOff>50800</xdr:colOff>
      <xdr:row>97</xdr:row>
      <xdr:rowOff>54628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0607"/>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54628</xdr:rowOff>
    </xdr:from>
    <xdr:to>
      <xdr:col>10</xdr:col>
      <xdr:colOff>114300</xdr:colOff>
      <xdr:row>97</xdr:row>
      <xdr:rowOff>142607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85278"/>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26313</xdr:rowOff>
    </xdr:from>
    <xdr:to>
      <xdr:col>24</xdr:col>
      <xdr:colOff>114300</xdr:colOff>
      <xdr:row>96</xdr:row>
      <xdr:rowOff>127913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49190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74237</xdr:rowOff>
    </xdr:from>
    <xdr:to>
      <xdr:col>20</xdr:col>
      <xdr:colOff>38100</xdr:colOff>
      <xdr:row>97</xdr:row>
      <xdr:rowOff>4387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20914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30607</xdr:rowOff>
    </xdr:from>
    <xdr:to>
      <xdr:col>15</xdr:col>
      <xdr:colOff>101600</xdr:colOff>
      <xdr:row>96</xdr:row>
      <xdr:rowOff>132207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148734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3828</xdr:rowOff>
    </xdr:from>
    <xdr:to>
      <xdr:col>10</xdr:col>
      <xdr:colOff>165100</xdr:colOff>
      <xdr:row>97</xdr:row>
      <xdr:rowOff>105428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96555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91807</xdr:rowOff>
    </xdr:from>
    <xdr:to>
      <xdr:col>6</xdr:col>
      <xdr:colOff>38100</xdr:colOff>
      <xdr:row>98</xdr:row>
      <xdr:rowOff>21957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85424</xdr:rowOff>
    </xdr:from>
    <xdr:to>
      <xdr:col>55</xdr:col>
      <xdr:colOff>0</xdr:colOff>
      <xdr:row>37</xdr:row>
      <xdr:rowOff>129740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29074"/>
          <a:ext cx="8382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129740</xdr:rowOff>
    </xdr:from>
    <xdr:to>
      <xdr:col>50</xdr:col>
      <xdr:colOff>114300</xdr:colOff>
      <xdr:row>37</xdr:row>
      <xdr:rowOff>147941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3390"/>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147941</xdr:rowOff>
    </xdr:from>
    <xdr:to>
      <xdr:col>45</xdr:col>
      <xdr:colOff>177800</xdr:colOff>
      <xdr:row>37</xdr:row>
      <xdr:rowOff>161362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91591"/>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143575</xdr:rowOff>
    </xdr:from>
    <xdr:to>
      <xdr:col>41</xdr:col>
      <xdr:colOff>50800</xdr:colOff>
      <xdr:row>37</xdr:row>
      <xdr:rowOff>161362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87225"/>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34624</xdr:rowOff>
    </xdr:from>
    <xdr:to>
      <xdr:col>55</xdr:col>
      <xdr:colOff>50800</xdr:colOff>
      <xdr:row>37</xdr:row>
      <xdr:rowOff>136224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13051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78940</xdr:rowOff>
    </xdr:from>
    <xdr:to>
      <xdr:col>50</xdr:col>
      <xdr:colOff>165100</xdr:colOff>
      <xdr:row>38</xdr:row>
      <xdr:rowOff>9089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97141</xdr:rowOff>
    </xdr:from>
    <xdr:to>
      <xdr:col>46</xdr:col>
      <xdr:colOff>38100</xdr:colOff>
      <xdr:row>38</xdr:row>
      <xdr:rowOff>27291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18418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110563</xdr:rowOff>
    </xdr:from>
    <xdr:to>
      <xdr:col>41</xdr:col>
      <xdr:colOff>101600</xdr:colOff>
      <xdr:row>38</xdr:row>
      <xdr:rowOff>40712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54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31839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92775</xdr:rowOff>
    </xdr:from>
    <xdr:to>
      <xdr:col>36</xdr:col>
      <xdr:colOff>165100</xdr:colOff>
      <xdr:row>38</xdr:row>
      <xdr:rowOff>22926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32342</xdr:rowOff>
    </xdr:from>
    <xdr:to>
      <xdr:col>55</xdr:col>
      <xdr:colOff>0</xdr:colOff>
      <xdr:row>58</xdr:row>
      <xdr:rowOff>48247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76442"/>
          <a:ext cx="8382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48247</xdr:rowOff>
    </xdr:from>
    <xdr:to>
      <xdr:col>50</xdr:col>
      <xdr:colOff>114300</xdr:colOff>
      <xdr:row>58</xdr:row>
      <xdr:rowOff>64708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92347"/>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42625</xdr:rowOff>
    </xdr:from>
    <xdr:to>
      <xdr:col>45</xdr:col>
      <xdr:colOff>177800</xdr:colOff>
      <xdr:row>58</xdr:row>
      <xdr:rowOff>64708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6725"/>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42625</xdr:rowOff>
    </xdr:from>
    <xdr:to>
      <xdr:col>41</xdr:col>
      <xdr:colOff>50800</xdr:colOff>
      <xdr:row>58</xdr:row>
      <xdr:rowOff>77025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6725"/>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152992</xdr:rowOff>
    </xdr:from>
    <xdr:to>
      <xdr:col>55</xdr:col>
      <xdr:colOff>50800</xdr:colOff>
      <xdr:row>58</xdr:row>
      <xdr:rowOff>83142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168897</xdr:rowOff>
    </xdr:from>
    <xdr:to>
      <xdr:col>50</xdr:col>
      <xdr:colOff>165100</xdr:colOff>
      <xdr:row>58</xdr:row>
      <xdr:rowOff>99047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90174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13908</xdr:rowOff>
    </xdr:from>
    <xdr:to>
      <xdr:col>46</xdr:col>
      <xdr:colOff>38100</xdr:colOff>
      <xdr:row>58</xdr:row>
      <xdr:rowOff>115508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106635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163275</xdr:rowOff>
    </xdr:from>
    <xdr:to>
      <xdr:col>41</xdr:col>
      <xdr:colOff>101600</xdr:colOff>
      <xdr:row>58</xdr:row>
      <xdr:rowOff>93425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84552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26225</xdr:rowOff>
    </xdr:from>
    <xdr:to>
      <xdr:col>36</xdr:col>
      <xdr:colOff>165100</xdr:colOff>
      <xdr:row>58</xdr:row>
      <xdr:rowOff>127825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107128</xdr:rowOff>
    </xdr:from>
    <xdr:to>
      <xdr:col>55</xdr:col>
      <xdr:colOff>0</xdr:colOff>
      <xdr:row>78</xdr:row>
      <xdr:rowOff>127859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80228"/>
          <a:ext cx="8382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127859</xdr:rowOff>
    </xdr:from>
    <xdr:to>
      <xdr:col>50</xdr:col>
      <xdr:colOff>114300</xdr:colOff>
      <xdr:row>78</xdr:row>
      <xdr:rowOff>131390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0959"/>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131390</xdr:rowOff>
    </xdr:from>
    <xdr:to>
      <xdr:col>45</xdr:col>
      <xdr:colOff>177800</xdr:colOff>
      <xdr:row>78</xdr:row>
      <xdr:rowOff>133586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4490"/>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105797</xdr:rowOff>
    </xdr:from>
    <xdr:to>
      <xdr:col>41</xdr:col>
      <xdr:colOff>50800</xdr:colOff>
      <xdr:row>78</xdr:row>
      <xdr:rowOff>133586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78897"/>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56328</xdr:rowOff>
    </xdr:from>
    <xdr:to>
      <xdr:col>55</xdr:col>
      <xdr:colOff>50800</xdr:colOff>
      <xdr:row>78</xdr:row>
      <xdr:rowOff>157928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77059</xdr:rowOff>
    </xdr:from>
    <xdr:to>
      <xdr:col>50</xdr:col>
      <xdr:colOff>165100</xdr:colOff>
      <xdr:row>79</xdr:row>
      <xdr:rowOff>7209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80590</xdr:rowOff>
    </xdr:from>
    <xdr:to>
      <xdr:col>46</xdr:col>
      <xdr:colOff>38100</xdr:colOff>
      <xdr:row>79</xdr:row>
      <xdr:rowOff>10740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1867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82786</xdr:rowOff>
    </xdr:from>
    <xdr:to>
      <xdr:col>41</xdr:col>
      <xdr:colOff>101600</xdr:colOff>
      <xdr:row>79</xdr:row>
      <xdr:rowOff>12936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54997</xdr:rowOff>
    </xdr:from>
    <xdr:to>
      <xdr:col>36</xdr:col>
      <xdr:colOff>165100</xdr:colOff>
      <xdr:row>78</xdr:row>
      <xdr:rowOff>156597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147724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44625</xdr:rowOff>
    </xdr:from>
    <xdr:to>
      <xdr:col>55</xdr:col>
      <xdr:colOff>0</xdr:colOff>
      <xdr:row>98</xdr:row>
      <xdr:rowOff>76164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46725"/>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43352</xdr:rowOff>
    </xdr:from>
    <xdr:to>
      <xdr:col>50</xdr:col>
      <xdr:colOff>114300</xdr:colOff>
      <xdr:row>98</xdr:row>
      <xdr:rowOff>44625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45452"/>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19974</xdr:rowOff>
    </xdr:from>
    <xdr:to>
      <xdr:col>45</xdr:col>
      <xdr:colOff>177800</xdr:colOff>
      <xdr:row>98</xdr:row>
      <xdr:rowOff>43352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2074"/>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19974</xdr:rowOff>
    </xdr:from>
    <xdr:to>
      <xdr:col>41</xdr:col>
      <xdr:colOff>50800</xdr:colOff>
      <xdr:row>98</xdr:row>
      <xdr:rowOff>164464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22074"/>
          <a:ext cx="889000" cy="1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25364</xdr:rowOff>
    </xdr:from>
    <xdr:to>
      <xdr:col>55</xdr:col>
      <xdr:colOff>50800</xdr:colOff>
      <xdr:row>98</xdr:row>
      <xdr:rowOff>126964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111741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165275</xdr:rowOff>
    </xdr:from>
    <xdr:to>
      <xdr:col>50</xdr:col>
      <xdr:colOff>165100</xdr:colOff>
      <xdr:row>98</xdr:row>
      <xdr:rowOff>95425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164002</xdr:rowOff>
    </xdr:from>
    <xdr:to>
      <xdr:col>46</xdr:col>
      <xdr:colOff>38100</xdr:colOff>
      <xdr:row>98</xdr:row>
      <xdr:rowOff>94152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85279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140624</xdr:rowOff>
    </xdr:from>
    <xdr:to>
      <xdr:col>41</xdr:col>
      <xdr:colOff>101600</xdr:colOff>
      <xdr:row>98</xdr:row>
      <xdr:rowOff>70774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87301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113664</xdr:rowOff>
    </xdr:from>
    <xdr:to>
      <xdr:col>36</xdr:col>
      <xdr:colOff>165100</xdr:colOff>
      <xdr:row>99</xdr:row>
      <xdr:rowOff>43814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34941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22097</xdr:rowOff>
    </xdr:from>
    <xdr:to>
      <xdr:col>85</xdr:col>
      <xdr:colOff>127000</xdr:colOff>
      <xdr:row>39</xdr:row>
      <xdr:rowOff>44027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08647"/>
          <a:ext cx="8382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44027</xdr:rowOff>
    </xdr:from>
    <xdr:to>
      <xdr:col>81</xdr:col>
      <xdr:colOff>50800</xdr:colOff>
      <xdr:row>39</xdr:row>
      <xdr:rowOff>44217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18367</xdr:rowOff>
    </xdr:from>
    <xdr:to>
      <xdr:col>76</xdr:col>
      <xdr:colOff>114300</xdr:colOff>
      <xdr:row>39</xdr:row>
      <xdr:rowOff>44217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4917"/>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18058</xdr:rowOff>
    </xdr:from>
    <xdr:to>
      <xdr:col>71</xdr:col>
      <xdr:colOff>177800</xdr:colOff>
      <xdr:row>39</xdr:row>
      <xdr:rowOff>18367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4608"/>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142747</xdr:rowOff>
    </xdr:from>
    <xdr:to>
      <xdr:col>85</xdr:col>
      <xdr:colOff>177800</xdr:colOff>
      <xdr:row>39</xdr:row>
      <xdr:rowOff>72897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102124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164677</xdr:rowOff>
    </xdr:from>
    <xdr:to>
      <xdr:col>81</xdr:col>
      <xdr:colOff>101600</xdr:colOff>
      <xdr:row>39</xdr:row>
      <xdr:rowOff>94827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85954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164867</xdr:rowOff>
    </xdr:from>
    <xdr:to>
      <xdr:col>76</xdr:col>
      <xdr:colOff>165100</xdr:colOff>
      <xdr:row>39</xdr:row>
      <xdr:rowOff>95017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139017</xdr:rowOff>
    </xdr:from>
    <xdr:to>
      <xdr:col>72</xdr:col>
      <xdr:colOff>38100</xdr:colOff>
      <xdr:row>39</xdr:row>
      <xdr:rowOff>69167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85694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138708</xdr:rowOff>
    </xdr:from>
    <xdr:to>
      <xdr:col>67</xdr:col>
      <xdr:colOff>101600</xdr:colOff>
      <xdr:row>39</xdr:row>
      <xdr:rowOff>68858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85385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106260</xdr:rowOff>
    </xdr:from>
    <xdr:to>
      <xdr:col>85</xdr:col>
      <xdr:colOff>127000</xdr:colOff>
      <xdr:row>77</xdr:row>
      <xdr:rowOff>130887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7910"/>
          <a:ext cx="8382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130887</xdr:rowOff>
    </xdr:from>
    <xdr:to>
      <xdr:col>81</xdr:col>
      <xdr:colOff>50800</xdr:colOff>
      <xdr:row>77</xdr:row>
      <xdr:rowOff>131077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3253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131077</xdr:rowOff>
    </xdr:from>
    <xdr:to>
      <xdr:col>76</xdr:col>
      <xdr:colOff>114300</xdr:colOff>
      <xdr:row>77</xdr:row>
      <xdr:rowOff>140221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32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137998</xdr:rowOff>
    </xdr:from>
    <xdr:to>
      <xdr:col>71</xdr:col>
      <xdr:colOff>177800</xdr:colOff>
      <xdr:row>77</xdr:row>
      <xdr:rowOff>140221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39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55460</xdr:rowOff>
    </xdr:from>
    <xdr:to>
      <xdr:col>85</xdr:col>
      <xdr:colOff>177800</xdr:colOff>
      <xdr:row>77</xdr:row>
      <xdr:rowOff>157060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141837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80087</xdr:rowOff>
    </xdr:from>
    <xdr:to>
      <xdr:col>81</xdr:col>
      <xdr:colOff>101600</xdr:colOff>
      <xdr:row>78</xdr:row>
      <xdr:rowOff>10237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80277</xdr:rowOff>
    </xdr:from>
    <xdr:to>
      <xdr:col>76</xdr:col>
      <xdr:colOff>165100</xdr:colOff>
      <xdr:row>78</xdr:row>
      <xdr:rowOff>10427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89421</xdr:rowOff>
    </xdr:from>
    <xdr:to>
      <xdr:col>72</xdr:col>
      <xdr:colOff>38100</xdr:colOff>
      <xdr:row>78</xdr:row>
      <xdr:rowOff>19571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87198</xdr:rowOff>
    </xdr:from>
    <xdr:to>
      <xdr:col>67</xdr:col>
      <xdr:colOff>101600</xdr:colOff>
      <xdr:row>78</xdr:row>
      <xdr:rowOff>17348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31344</xdr:rowOff>
    </xdr:from>
    <xdr:to>
      <xdr:col>85</xdr:col>
      <xdr:colOff>127000</xdr:colOff>
      <xdr:row>99</xdr:row>
      <xdr:rowOff>12509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33444"/>
          <a:ext cx="838200" cy="1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31344</xdr:rowOff>
    </xdr:from>
    <xdr:to>
      <xdr:col>81</xdr:col>
      <xdr:colOff>50800</xdr:colOff>
      <xdr:row>98</xdr:row>
      <xdr:rowOff>35483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33444"/>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35483</xdr:rowOff>
    </xdr:from>
    <xdr:to>
      <xdr:col>76</xdr:col>
      <xdr:colOff>114300</xdr:colOff>
      <xdr:row>98</xdr:row>
      <xdr:rowOff>157962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37583"/>
          <a:ext cx="889000" cy="1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121805</xdr:rowOff>
    </xdr:from>
    <xdr:to>
      <xdr:col>71</xdr:col>
      <xdr:colOff>177800</xdr:colOff>
      <xdr:row>98</xdr:row>
      <xdr:rowOff>157962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23905"/>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133159</xdr:rowOff>
    </xdr:from>
    <xdr:to>
      <xdr:col>85</xdr:col>
      <xdr:colOff>177800</xdr:colOff>
      <xdr:row>99</xdr:row>
      <xdr:rowOff>63309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48086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151994</xdr:rowOff>
    </xdr:from>
    <xdr:to>
      <xdr:col>81</xdr:col>
      <xdr:colOff>101600</xdr:colOff>
      <xdr:row>98</xdr:row>
      <xdr:rowOff>82144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73271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156133</xdr:rowOff>
    </xdr:from>
    <xdr:to>
      <xdr:col>76</xdr:col>
      <xdr:colOff>165100</xdr:colOff>
      <xdr:row>98</xdr:row>
      <xdr:rowOff>86283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77410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107162</xdr:rowOff>
    </xdr:from>
    <xdr:to>
      <xdr:col>72</xdr:col>
      <xdr:colOff>38100</xdr:colOff>
      <xdr:row>99</xdr:row>
      <xdr:rowOff>37312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71005</xdr:rowOff>
    </xdr:from>
    <xdr:to>
      <xdr:col>67</xdr:col>
      <xdr:colOff>101600</xdr:colOff>
      <xdr:row>99</xdr:row>
      <xdr:rowOff>1155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163732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17456</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3255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17456</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3255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12484</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2758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138106</xdr:rowOff>
    </xdr:from>
    <xdr:to>
      <xdr:col>107</xdr:col>
      <xdr:colOff>101600</xdr:colOff>
      <xdr:row>38</xdr:row>
      <xdr:rowOff>68256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59383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7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133134</xdr:rowOff>
    </xdr:from>
    <xdr:to>
      <xdr:col>98</xdr:col>
      <xdr:colOff>38100</xdr:colOff>
      <xdr:row>38</xdr:row>
      <xdr:rowOff>63285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76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54411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5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30978</xdr:rowOff>
    </xdr:from>
    <xdr:to>
      <xdr:col>116</xdr:col>
      <xdr:colOff>63500</xdr:colOff>
      <xdr:row>58</xdr:row>
      <xdr:rowOff>60604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75078"/>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30200</xdr:rowOff>
    </xdr:from>
    <xdr:to>
      <xdr:col>111</xdr:col>
      <xdr:colOff>177800</xdr:colOff>
      <xdr:row>58</xdr:row>
      <xdr:rowOff>30978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74300"/>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156114</xdr:rowOff>
    </xdr:from>
    <xdr:to>
      <xdr:col>107</xdr:col>
      <xdr:colOff>50800</xdr:colOff>
      <xdr:row>58</xdr:row>
      <xdr:rowOff>30200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28764"/>
          <a:ext cx="8890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116154</xdr:rowOff>
    </xdr:from>
    <xdr:to>
      <xdr:col>102</xdr:col>
      <xdr:colOff>114300</xdr:colOff>
      <xdr:row>57</xdr:row>
      <xdr:rowOff>156114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888804"/>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9804</xdr:rowOff>
    </xdr:from>
    <xdr:to>
      <xdr:col>116</xdr:col>
      <xdr:colOff>114300</xdr:colOff>
      <xdr:row>58</xdr:row>
      <xdr:rowOff>111404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140631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151628</xdr:rowOff>
    </xdr:from>
    <xdr:to>
      <xdr:col>112</xdr:col>
      <xdr:colOff>38100</xdr:colOff>
      <xdr:row>58</xdr:row>
      <xdr:rowOff>81778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98305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150850</xdr:rowOff>
    </xdr:from>
    <xdr:to>
      <xdr:col>107</xdr:col>
      <xdr:colOff>101600</xdr:colOff>
      <xdr:row>58</xdr:row>
      <xdr:rowOff>81000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105314</xdr:rowOff>
    </xdr:from>
    <xdr:to>
      <xdr:col>102</xdr:col>
      <xdr:colOff>165100</xdr:colOff>
      <xdr:row>58</xdr:row>
      <xdr:rowOff>35464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51991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65354</xdr:rowOff>
    </xdr:from>
    <xdr:to>
      <xdr:col>98</xdr:col>
      <xdr:colOff>38100</xdr:colOff>
      <xdr:row>57</xdr:row>
      <xdr:rowOff>166954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12031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58958</xdr:rowOff>
    </xdr:from>
    <xdr:to>
      <xdr:col>116</xdr:col>
      <xdr:colOff>63500</xdr:colOff>
      <xdr:row>75</xdr:row>
      <xdr:rowOff>36167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746258"/>
          <a:ext cx="838200" cy="1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85042</xdr:rowOff>
    </xdr:from>
    <xdr:to>
      <xdr:col>111</xdr:col>
      <xdr:colOff>177800</xdr:colOff>
      <xdr:row>75</xdr:row>
      <xdr:rowOff>36167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772342"/>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85042</xdr:rowOff>
    </xdr:from>
    <xdr:to>
      <xdr:col>107</xdr:col>
      <xdr:colOff>50800</xdr:colOff>
      <xdr:row>74</xdr:row>
      <xdr:rowOff>85248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7723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64239</xdr:rowOff>
    </xdr:from>
    <xdr:to>
      <xdr:col>102</xdr:col>
      <xdr:colOff>114300</xdr:colOff>
      <xdr:row>74</xdr:row>
      <xdr:rowOff>85248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751539"/>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8158</xdr:rowOff>
    </xdr:from>
    <xdr:to>
      <xdr:col>116</xdr:col>
      <xdr:colOff>114300</xdr:colOff>
      <xdr:row>74</xdr:row>
      <xdr:rowOff>109758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6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31035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5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156817</xdr:rowOff>
    </xdr:from>
    <xdr:to>
      <xdr:col>112</xdr:col>
      <xdr:colOff>38100</xdr:colOff>
      <xdr:row>75</xdr:row>
      <xdr:rowOff>86967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103494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34242</xdr:rowOff>
    </xdr:from>
    <xdr:to>
      <xdr:col>107</xdr:col>
      <xdr:colOff>101600</xdr:colOff>
      <xdr:row>74</xdr:row>
      <xdr:rowOff>135842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152369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34448</xdr:rowOff>
    </xdr:from>
    <xdr:to>
      <xdr:col>102</xdr:col>
      <xdr:colOff>165100</xdr:colOff>
      <xdr:row>74</xdr:row>
      <xdr:rowOff>136048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152575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13439</xdr:rowOff>
    </xdr:from>
    <xdr:to>
      <xdr:col>98</xdr:col>
      <xdr:colOff>38100</xdr:colOff>
      <xdr:row>74</xdr:row>
      <xdr:rowOff>115039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131566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住民一人当たりコストは、災害復旧事業費、扶助費、普通建設事業費（うち新規整備）、貸付金及び繰出金を除いて、概ね類似団体平均値以下の水準で推移している。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災害復旧事業費については、令和元年東日本台風の影響により大きく増加している。また、大型事業が本格的に始動したことにより、新規整備に係る普通建設事業費が大きく増加している。</a:t>
          </a:r>
        </a:p>
        <a:p>
          <a:r>
            <a:rPr kumimoji="1" lang="ja-JP" altLang="en-US" sz="13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53,532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a:t>
          </a:r>
          <a:r>
            <a:rPr kumimoji="1" lang="en-US" altLang="ja-JP" sz="1300">
              <a:latin typeface="ＭＳ Ｐゴシック" panose="020B0600070205080204" pitchFamily="50" charset="-128"/>
              <a:ea typeface="ＭＳ Ｐゴシック" panose="020B0600070205080204" pitchFamily="50" charset="-128"/>
            </a:rPr>
            <a:t>14,566</a:t>
          </a:r>
          <a:r>
            <a:rPr kumimoji="1" lang="ja-JP" altLang="en-US" sz="1300">
              <a:latin typeface="ＭＳ Ｐゴシック" panose="020B0600070205080204" pitchFamily="50" charset="-128"/>
              <a:ea typeface="ＭＳ Ｐゴシック" panose="020B0600070205080204" pitchFamily="50" charset="-128"/>
            </a:rPr>
            <a:t>円上回っている。これは国民健康保険特別会計の財政状態の悪化に伴う赤字補てん的な繰出金が多額となっていることが大きな要因である。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前年度よりも類似団体平均値を上回る費目が増えたため、より一層事業の見直しを図り、普通会計の負担額を減らしていくよう努める。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39,313
38,743
61.06
13,805,344
13,319,835
293,121
8,040,460
7,433,446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158968</xdr:rowOff>
    </xdr:from>
    <xdr:to>
      <xdr:col>24</xdr:col>
      <xdr:colOff>63500</xdr:colOff>
      <xdr:row>37</xdr:row>
      <xdr:rowOff>6459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31168"/>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170071</xdr:rowOff>
    </xdr:from>
    <xdr:to>
      <xdr:col>19</xdr:col>
      <xdr:colOff>177800</xdr:colOff>
      <xdr:row>37</xdr:row>
      <xdr:rowOff>6459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4227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170071</xdr:rowOff>
    </xdr:from>
    <xdr:to>
      <xdr:col>15</xdr:col>
      <xdr:colOff>50800</xdr:colOff>
      <xdr:row>37</xdr:row>
      <xdr:rowOff>5479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4227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68507</xdr:rowOff>
    </xdr:from>
    <xdr:to>
      <xdr:col>10</xdr:col>
      <xdr:colOff>114300</xdr:colOff>
      <xdr:row>37</xdr:row>
      <xdr:rowOff>5479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40707"/>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108168</xdr:rowOff>
    </xdr:from>
    <xdr:to>
      <xdr:col>24</xdr:col>
      <xdr:colOff>114300</xdr:colOff>
      <xdr:row>37</xdr:row>
      <xdr:rowOff>38318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127109</xdr:rowOff>
    </xdr:from>
    <xdr:to>
      <xdr:col>20</xdr:col>
      <xdr:colOff>38100</xdr:colOff>
      <xdr:row>37</xdr:row>
      <xdr:rowOff>57259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119271</xdr:rowOff>
    </xdr:from>
    <xdr:to>
      <xdr:col>15</xdr:col>
      <xdr:colOff>101600</xdr:colOff>
      <xdr:row>37</xdr:row>
      <xdr:rowOff>49421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40548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126129</xdr:rowOff>
    </xdr:from>
    <xdr:to>
      <xdr:col>10</xdr:col>
      <xdr:colOff>165100</xdr:colOff>
      <xdr:row>37</xdr:row>
      <xdr:rowOff>56279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47406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17707</xdr:rowOff>
    </xdr:from>
    <xdr:to>
      <xdr:col>6</xdr:col>
      <xdr:colOff>38100</xdr:colOff>
      <xdr:row>36</xdr:row>
      <xdr:rowOff>119307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110434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132733</xdr:rowOff>
    </xdr:from>
    <xdr:to>
      <xdr:col>24</xdr:col>
      <xdr:colOff>63500</xdr:colOff>
      <xdr:row>59</xdr:row>
      <xdr:rowOff>65100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76833"/>
          <a:ext cx="8382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131449</xdr:rowOff>
    </xdr:from>
    <xdr:to>
      <xdr:col>19</xdr:col>
      <xdr:colOff>177800</xdr:colOff>
      <xdr:row>58</xdr:row>
      <xdr:rowOff>132733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75549"/>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131449</xdr:rowOff>
    </xdr:from>
    <xdr:to>
      <xdr:col>15</xdr:col>
      <xdr:colOff>50800</xdr:colOff>
      <xdr:row>59</xdr:row>
      <xdr:rowOff>43895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75549"/>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12163</xdr:rowOff>
    </xdr:from>
    <xdr:to>
      <xdr:col>10</xdr:col>
      <xdr:colOff>114300</xdr:colOff>
      <xdr:row>59</xdr:row>
      <xdr:rowOff>43895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127713"/>
          <a:ext cx="889000" cy="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14300</xdr:rowOff>
    </xdr:from>
    <xdr:to>
      <xdr:col>24</xdr:col>
      <xdr:colOff>114300</xdr:colOff>
      <xdr:row>59</xdr:row>
      <xdr:rowOff>115900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100677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81933</xdr:rowOff>
    </xdr:from>
    <xdr:to>
      <xdr:col>20</xdr:col>
      <xdr:colOff>38100</xdr:colOff>
      <xdr:row>59</xdr:row>
      <xdr:rowOff>12083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80649</xdr:rowOff>
    </xdr:from>
    <xdr:to>
      <xdr:col>15</xdr:col>
      <xdr:colOff>101600</xdr:colOff>
      <xdr:row>59</xdr:row>
      <xdr:rowOff>10799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164545</xdr:rowOff>
    </xdr:from>
    <xdr:to>
      <xdr:col>10</xdr:col>
      <xdr:colOff>165100</xdr:colOff>
      <xdr:row>59</xdr:row>
      <xdr:rowOff>94695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85822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132813</xdr:rowOff>
    </xdr:from>
    <xdr:to>
      <xdr:col>6</xdr:col>
      <xdr:colOff>38100</xdr:colOff>
      <xdr:row>59</xdr:row>
      <xdr:rowOff>62963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54090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68529</xdr:rowOff>
    </xdr:from>
    <xdr:to>
      <xdr:col>24</xdr:col>
      <xdr:colOff>63500</xdr:colOff>
      <xdr:row>76</xdr:row>
      <xdr:rowOff>165557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98729"/>
          <a:ext cx="8382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165557</xdr:rowOff>
    </xdr:from>
    <xdr:to>
      <xdr:col>19</xdr:col>
      <xdr:colOff>177800</xdr:colOff>
      <xdr:row>77</xdr:row>
      <xdr:rowOff>14630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95757"/>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7925</xdr:rowOff>
    </xdr:from>
    <xdr:to>
      <xdr:col>15</xdr:col>
      <xdr:colOff>50800</xdr:colOff>
      <xdr:row>77</xdr:row>
      <xdr:rowOff>14630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0957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7925</xdr:rowOff>
    </xdr:from>
    <xdr:to>
      <xdr:col>10</xdr:col>
      <xdr:colOff>114300</xdr:colOff>
      <xdr:row>77</xdr:row>
      <xdr:rowOff>115812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09575"/>
          <a:ext cx="889000" cy="10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17729</xdr:rowOff>
    </xdr:from>
    <xdr:to>
      <xdr:col>24</xdr:col>
      <xdr:colOff>114300</xdr:colOff>
      <xdr:row>76</xdr:row>
      <xdr:rowOff>119329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167606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114757</xdr:rowOff>
    </xdr:from>
    <xdr:to>
      <xdr:col>20</xdr:col>
      <xdr:colOff>38100</xdr:colOff>
      <xdr:row>77</xdr:row>
      <xdr:rowOff>44907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36034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3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135280</xdr:rowOff>
    </xdr:from>
    <xdr:to>
      <xdr:col>15</xdr:col>
      <xdr:colOff>101600</xdr:colOff>
      <xdr:row>77</xdr:row>
      <xdr:rowOff>65430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56557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5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128575</xdr:rowOff>
    </xdr:from>
    <xdr:to>
      <xdr:col>10</xdr:col>
      <xdr:colOff>165100</xdr:colOff>
      <xdr:row>77</xdr:row>
      <xdr:rowOff>58725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49852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65012</xdr:rowOff>
    </xdr:from>
    <xdr:to>
      <xdr:col>6</xdr:col>
      <xdr:colOff>38100</xdr:colOff>
      <xdr:row>77</xdr:row>
      <xdr:rowOff>166612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157739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23343</xdr:rowOff>
    </xdr:from>
    <xdr:to>
      <xdr:col>24</xdr:col>
      <xdr:colOff>63500</xdr:colOff>
      <xdr:row>99</xdr:row>
      <xdr:rowOff>49126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996893"/>
          <a:ext cx="8382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22608</xdr:rowOff>
    </xdr:from>
    <xdr:to>
      <xdr:col>19</xdr:col>
      <xdr:colOff>177800</xdr:colOff>
      <xdr:row>99</xdr:row>
      <xdr:rowOff>23343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9615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22608</xdr:rowOff>
    </xdr:from>
    <xdr:to>
      <xdr:col>15</xdr:col>
      <xdr:colOff>50800</xdr:colOff>
      <xdr:row>99</xdr:row>
      <xdr:rowOff>38953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961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24110</xdr:rowOff>
    </xdr:from>
    <xdr:to>
      <xdr:col>10</xdr:col>
      <xdr:colOff>114300</xdr:colOff>
      <xdr:row>99</xdr:row>
      <xdr:rowOff>38953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97660"/>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169776</xdr:rowOff>
    </xdr:from>
    <xdr:to>
      <xdr:col>24</xdr:col>
      <xdr:colOff>114300</xdr:colOff>
      <xdr:row>99</xdr:row>
      <xdr:rowOff>99926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84703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143993</xdr:rowOff>
    </xdr:from>
    <xdr:to>
      <xdr:col>20</xdr:col>
      <xdr:colOff>38100</xdr:colOff>
      <xdr:row>99</xdr:row>
      <xdr:rowOff>74143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65270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143258</xdr:rowOff>
    </xdr:from>
    <xdr:to>
      <xdr:col>15</xdr:col>
      <xdr:colOff>101600</xdr:colOff>
      <xdr:row>99</xdr:row>
      <xdr:rowOff>73408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64535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159603</xdr:rowOff>
    </xdr:from>
    <xdr:to>
      <xdr:col>10</xdr:col>
      <xdr:colOff>165100</xdr:colOff>
      <xdr:row>99</xdr:row>
      <xdr:rowOff>89753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80880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144760</xdr:rowOff>
    </xdr:from>
    <xdr:to>
      <xdr:col>6</xdr:col>
      <xdr:colOff>38100</xdr:colOff>
      <xdr:row>99</xdr:row>
      <xdr:rowOff>74910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66037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98226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8412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98226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98226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98226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31262</xdr:rowOff>
    </xdr:from>
    <xdr:to>
      <xdr:col>55</xdr:col>
      <xdr:colOff>0</xdr:colOff>
      <xdr:row>58</xdr:row>
      <xdr:rowOff>37712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975362"/>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37712</xdr:rowOff>
    </xdr:from>
    <xdr:to>
      <xdr:col>50</xdr:col>
      <xdr:colOff>114300</xdr:colOff>
      <xdr:row>58</xdr:row>
      <xdr:rowOff>67283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98181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67283</xdr:rowOff>
    </xdr:from>
    <xdr:to>
      <xdr:col>45</xdr:col>
      <xdr:colOff>177800</xdr:colOff>
      <xdr:row>58</xdr:row>
      <xdr:rowOff>90861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01138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66401</xdr:rowOff>
    </xdr:from>
    <xdr:to>
      <xdr:col>41</xdr:col>
      <xdr:colOff>50800</xdr:colOff>
      <xdr:row>58</xdr:row>
      <xdr:rowOff>90861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01050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151912</xdr:rowOff>
    </xdr:from>
    <xdr:to>
      <xdr:col>55</xdr:col>
      <xdr:colOff>50800</xdr:colOff>
      <xdr:row>58</xdr:row>
      <xdr:rowOff>82062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9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3339</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7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158362</xdr:rowOff>
    </xdr:from>
    <xdr:to>
      <xdr:col>50</xdr:col>
      <xdr:colOff>165100</xdr:colOff>
      <xdr:row>58</xdr:row>
      <xdr:rowOff>88512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105039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7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16483</xdr:rowOff>
    </xdr:from>
    <xdr:to>
      <xdr:col>46</xdr:col>
      <xdr:colOff>38100</xdr:colOff>
      <xdr:row>58</xdr:row>
      <xdr:rowOff>118083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134610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40061</xdr:rowOff>
    </xdr:from>
    <xdr:to>
      <xdr:col>41</xdr:col>
      <xdr:colOff>101600</xdr:colOff>
      <xdr:row>58</xdr:row>
      <xdr:rowOff>141661</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15601</xdr:rowOff>
    </xdr:from>
    <xdr:to>
      <xdr:col>36</xdr:col>
      <xdr:colOff>165100</xdr:colOff>
      <xdr:row>58</xdr:row>
      <xdr:rowOff>117201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133728</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139221</xdr:rowOff>
    </xdr:from>
    <xdr:to>
      <xdr:col>55</xdr:col>
      <xdr:colOff>0</xdr:colOff>
      <xdr:row>78</xdr:row>
      <xdr:rowOff>143075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12321"/>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139221</xdr:rowOff>
    </xdr:from>
    <xdr:to>
      <xdr:col>50</xdr:col>
      <xdr:colOff>114300</xdr:colOff>
      <xdr:row>78</xdr:row>
      <xdr:rowOff>161048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12321"/>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140658</xdr:rowOff>
    </xdr:from>
    <xdr:to>
      <xdr:col>45</xdr:col>
      <xdr:colOff>177800</xdr:colOff>
      <xdr:row>78</xdr:row>
      <xdr:rowOff>161048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13758"/>
          <a:ext cx="889000" cy="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140658</xdr:rowOff>
    </xdr:from>
    <xdr:to>
      <xdr:col>41</xdr:col>
      <xdr:colOff>50800</xdr:colOff>
      <xdr:row>78</xdr:row>
      <xdr:rowOff>155626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13758"/>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92275</xdr:rowOff>
    </xdr:from>
    <xdr:to>
      <xdr:col>55</xdr:col>
      <xdr:colOff>50800</xdr:colOff>
      <xdr:row>79</xdr:row>
      <xdr:rowOff>22425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4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51652</xdr:rowOff>
    </xdr:from>
    <xdr:ext cx="534377"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88421</xdr:rowOff>
    </xdr:from>
    <xdr:to>
      <xdr:col>50</xdr:col>
      <xdr:colOff>165100</xdr:colOff>
      <xdr:row>79</xdr:row>
      <xdr:rowOff>18571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35098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110248</xdr:rowOff>
    </xdr:from>
    <xdr:to>
      <xdr:col>46</xdr:col>
      <xdr:colOff>38100</xdr:colOff>
      <xdr:row>79</xdr:row>
      <xdr:rowOff>40398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4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56925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25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89858</xdr:rowOff>
    </xdr:from>
    <xdr:to>
      <xdr:col>41</xdr:col>
      <xdr:colOff>101600</xdr:colOff>
      <xdr:row>79</xdr:row>
      <xdr:rowOff>20008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36535</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4111" y="132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104826</xdr:rowOff>
    </xdr:from>
    <xdr:to>
      <xdr:col>36</xdr:col>
      <xdr:colOff>165100</xdr:colOff>
      <xdr:row>79</xdr:row>
      <xdr:rowOff>34976</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51503</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2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51972</xdr:rowOff>
    </xdr:from>
    <xdr:to>
      <xdr:col>55</xdr:col>
      <xdr:colOff>0</xdr:colOff>
      <xdr:row>98</xdr:row>
      <xdr:rowOff>67339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54072"/>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56252</xdr:rowOff>
    </xdr:from>
    <xdr:to>
      <xdr:col>50</xdr:col>
      <xdr:colOff>114300</xdr:colOff>
      <xdr:row>98</xdr:row>
      <xdr:rowOff>67339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58352"/>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56252</xdr:rowOff>
    </xdr:from>
    <xdr:to>
      <xdr:col>45</xdr:col>
      <xdr:colOff>177800</xdr:colOff>
      <xdr:row>98</xdr:row>
      <xdr:rowOff>57992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8352"/>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57992</xdr:rowOff>
    </xdr:from>
    <xdr:to>
      <xdr:col>41</xdr:col>
      <xdr:colOff>50800</xdr:colOff>
      <xdr:row>98</xdr:row>
      <xdr:rowOff>61142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6009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1172</xdr:rowOff>
    </xdr:from>
    <xdr:to>
      <xdr:col>55</xdr:col>
      <xdr:colOff>50800</xdr:colOff>
      <xdr:row>98</xdr:row>
      <xdr:rowOff>102772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16539</xdr:rowOff>
    </xdr:from>
    <xdr:to>
      <xdr:col>50</xdr:col>
      <xdr:colOff>165100</xdr:colOff>
      <xdr:row>98</xdr:row>
      <xdr:rowOff>118139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109266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5452</xdr:rowOff>
    </xdr:from>
    <xdr:to>
      <xdr:col>46</xdr:col>
      <xdr:colOff>38100</xdr:colOff>
      <xdr:row>98</xdr:row>
      <xdr:rowOff>107052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98179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7192</xdr:rowOff>
    </xdr:from>
    <xdr:to>
      <xdr:col>41</xdr:col>
      <xdr:colOff>101600</xdr:colOff>
      <xdr:row>98</xdr:row>
      <xdr:rowOff>108792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99919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10342</xdr:rowOff>
    </xdr:from>
    <xdr:to>
      <xdr:col>36</xdr:col>
      <xdr:colOff>165100</xdr:colOff>
      <xdr:row>98</xdr:row>
      <xdr:rowOff>111942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103069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143472</xdr:rowOff>
    </xdr:from>
    <xdr:to>
      <xdr:col>85</xdr:col>
      <xdr:colOff>127000</xdr:colOff>
      <xdr:row>37</xdr:row>
      <xdr:rowOff>165570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8712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165570</xdr:rowOff>
    </xdr:from>
    <xdr:to>
      <xdr:col>81</xdr:col>
      <xdr:colOff>50800</xdr:colOff>
      <xdr:row>38</xdr:row>
      <xdr:rowOff>19838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0922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19838</xdr:rowOff>
    </xdr:from>
    <xdr:to>
      <xdr:col>76</xdr:col>
      <xdr:colOff>114300</xdr:colOff>
      <xdr:row>38</xdr:row>
      <xdr:rowOff>41097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3493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41097</xdr:rowOff>
    </xdr:from>
    <xdr:to>
      <xdr:col>71</xdr:col>
      <xdr:colOff>177800</xdr:colOff>
      <xdr:row>38</xdr:row>
      <xdr:rowOff>69062</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56197"/>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92672</xdr:rowOff>
    </xdr:from>
    <xdr:to>
      <xdr:col>85</xdr:col>
      <xdr:colOff>177800</xdr:colOff>
      <xdr:row>38</xdr:row>
      <xdr:rowOff>22822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71099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114770</xdr:rowOff>
    </xdr:from>
    <xdr:to>
      <xdr:col>81</xdr:col>
      <xdr:colOff>101600</xdr:colOff>
      <xdr:row>38</xdr:row>
      <xdr:rowOff>44920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36047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140488</xdr:rowOff>
    </xdr:from>
    <xdr:to>
      <xdr:col>76</xdr:col>
      <xdr:colOff>165100</xdr:colOff>
      <xdr:row>38</xdr:row>
      <xdr:rowOff>70638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61765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161747</xdr:rowOff>
    </xdr:from>
    <xdr:to>
      <xdr:col>72</xdr:col>
      <xdr:colOff>38100</xdr:colOff>
      <xdr:row>38</xdr:row>
      <xdr:rowOff>91897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83024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18262</xdr:rowOff>
    </xdr:from>
    <xdr:to>
      <xdr:col>67</xdr:col>
      <xdr:colOff>101600</xdr:colOff>
      <xdr:row>38</xdr:row>
      <xdr:rowOff>119862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110989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144500</xdr:rowOff>
    </xdr:from>
    <xdr:to>
      <xdr:col>85</xdr:col>
      <xdr:colOff>127000</xdr:colOff>
      <xdr:row>59</xdr:row>
      <xdr:rowOff>42077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88600"/>
          <a:ext cx="8382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38452</xdr:rowOff>
    </xdr:from>
    <xdr:to>
      <xdr:col>81</xdr:col>
      <xdr:colOff>50800</xdr:colOff>
      <xdr:row>59</xdr:row>
      <xdr:rowOff>42077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154002"/>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35502</xdr:rowOff>
    </xdr:from>
    <xdr:to>
      <xdr:col>76</xdr:col>
      <xdr:colOff>114300</xdr:colOff>
      <xdr:row>59</xdr:row>
      <xdr:rowOff>38452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5105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35502</xdr:rowOff>
    </xdr:from>
    <xdr:to>
      <xdr:col>71</xdr:col>
      <xdr:colOff>177800</xdr:colOff>
      <xdr:row>59</xdr:row>
      <xdr:rowOff>111898</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51052"/>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93700</xdr:rowOff>
    </xdr:from>
    <xdr:to>
      <xdr:col>85</xdr:col>
      <xdr:colOff>177800</xdr:colOff>
      <xdr:row>59</xdr:row>
      <xdr:rowOff>23850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72127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162727</xdr:rowOff>
    </xdr:from>
    <xdr:to>
      <xdr:col>81</xdr:col>
      <xdr:colOff>101600</xdr:colOff>
      <xdr:row>59</xdr:row>
      <xdr:rowOff>92877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84004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159102</xdr:rowOff>
    </xdr:from>
    <xdr:to>
      <xdr:col>76</xdr:col>
      <xdr:colOff>165100</xdr:colOff>
      <xdr:row>59</xdr:row>
      <xdr:rowOff>89252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80379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156152</xdr:rowOff>
    </xdr:from>
    <xdr:to>
      <xdr:col>72</xdr:col>
      <xdr:colOff>38100</xdr:colOff>
      <xdr:row>59</xdr:row>
      <xdr:rowOff>86302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77429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61098</xdr:rowOff>
    </xdr:from>
    <xdr:to>
      <xdr:col>67</xdr:col>
      <xdr:colOff>101600</xdr:colOff>
      <xdr:row>59</xdr:row>
      <xdr:rowOff>162698</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153825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22096</xdr:rowOff>
    </xdr:from>
    <xdr:to>
      <xdr:col>85</xdr:col>
      <xdr:colOff>127000</xdr:colOff>
      <xdr:row>79</xdr:row>
      <xdr:rowOff>44027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66646"/>
          <a:ext cx="8382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44027</xdr:rowOff>
    </xdr:from>
    <xdr:to>
      <xdr:col>81</xdr:col>
      <xdr:colOff>50800</xdr:colOff>
      <xdr:row>79</xdr:row>
      <xdr:rowOff>44217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18366</xdr:rowOff>
    </xdr:from>
    <xdr:to>
      <xdr:col>76</xdr:col>
      <xdr:colOff>114300</xdr:colOff>
      <xdr:row>79</xdr:row>
      <xdr:rowOff>44217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62916"/>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18058</xdr:rowOff>
    </xdr:from>
    <xdr:to>
      <xdr:col>71</xdr:col>
      <xdr:colOff>177800</xdr:colOff>
      <xdr:row>79</xdr:row>
      <xdr:rowOff>18366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62608"/>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142746</xdr:rowOff>
    </xdr:from>
    <xdr:to>
      <xdr:col>85</xdr:col>
      <xdr:colOff>177800</xdr:colOff>
      <xdr:row>79</xdr:row>
      <xdr:rowOff>72896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102123</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164677</xdr:rowOff>
    </xdr:from>
    <xdr:to>
      <xdr:col>81</xdr:col>
      <xdr:colOff>101600</xdr:colOff>
      <xdr:row>79</xdr:row>
      <xdr:rowOff>94827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85954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164867</xdr:rowOff>
    </xdr:from>
    <xdr:to>
      <xdr:col>76</xdr:col>
      <xdr:colOff>165100</xdr:colOff>
      <xdr:row>79</xdr:row>
      <xdr:rowOff>95017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86144</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139016</xdr:rowOff>
    </xdr:from>
    <xdr:to>
      <xdr:col>72</xdr:col>
      <xdr:colOff>38100</xdr:colOff>
      <xdr:row>79</xdr:row>
      <xdr:rowOff>69166</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85693</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138708</xdr:rowOff>
    </xdr:from>
    <xdr:to>
      <xdr:col>67</xdr:col>
      <xdr:colOff>101600</xdr:colOff>
      <xdr:row>79</xdr:row>
      <xdr:rowOff>68858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85385</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2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106260</xdr:rowOff>
    </xdr:from>
    <xdr:to>
      <xdr:col>85</xdr:col>
      <xdr:colOff>127000</xdr:colOff>
      <xdr:row>97</xdr:row>
      <xdr:rowOff>130887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36910"/>
          <a:ext cx="8382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130887</xdr:rowOff>
    </xdr:from>
    <xdr:to>
      <xdr:col>81</xdr:col>
      <xdr:colOff>50800</xdr:colOff>
      <xdr:row>97</xdr:row>
      <xdr:rowOff>131077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6153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131077</xdr:rowOff>
    </xdr:from>
    <xdr:to>
      <xdr:col>76</xdr:col>
      <xdr:colOff>114300</xdr:colOff>
      <xdr:row>97</xdr:row>
      <xdr:rowOff>140221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617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137998</xdr:rowOff>
    </xdr:from>
    <xdr:to>
      <xdr:col>71</xdr:col>
      <xdr:colOff>177800</xdr:colOff>
      <xdr:row>97</xdr:row>
      <xdr:rowOff>140221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686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55460</xdr:rowOff>
    </xdr:from>
    <xdr:to>
      <xdr:col>85</xdr:col>
      <xdr:colOff>177800</xdr:colOff>
      <xdr:row>97</xdr:row>
      <xdr:rowOff>157060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141837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80087</xdr:rowOff>
    </xdr:from>
    <xdr:to>
      <xdr:col>81</xdr:col>
      <xdr:colOff>101600</xdr:colOff>
      <xdr:row>98</xdr:row>
      <xdr:rowOff>10237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80277</xdr:rowOff>
    </xdr:from>
    <xdr:to>
      <xdr:col>76</xdr:col>
      <xdr:colOff>165100</xdr:colOff>
      <xdr:row>98</xdr:row>
      <xdr:rowOff>10427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89421</xdr:rowOff>
    </xdr:from>
    <xdr:to>
      <xdr:col>72</xdr:col>
      <xdr:colOff>38100</xdr:colOff>
      <xdr:row>98</xdr:row>
      <xdr:rowOff>19571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10698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87198</xdr:rowOff>
    </xdr:from>
    <xdr:to>
      <xdr:col>67</xdr:col>
      <xdr:colOff>101600</xdr:colOff>
      <xdr:row>98</xdr:row>
      <xdr:rowOff>17348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8475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住民一人当たりコストは、農林水産業費、商工費、災害復旧費を除いて概ね類似団体平均値以下の水準で推移している。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農業集落排水事業特別会計繰出金の増が主な要因である。また、商工費が類似団体平均値を上回っているのは、産業振興奨励金が多額であることが主な要因となっており、令和２年度まで継続して支出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また、災害復旧事業費が類似団体平均値を上回っているのは、令和元年度東日本台風の影響により大きく増となったことによる。</a:t>
          </a:r>
        </a:p>
        <a:p>
          <a:r>
            <a:rPr kumimoji="1" lang="ja-JP" altLang="en-US" sz="1300">
              <a:latin typeface="ＭＳ Ｐゴシック" panose="020B0600070205080204" pitchFamily="50" charset="-128"/>
              <a:ea typeface="ＭＳ Ｐゴシック" panose="020B0600070205080204" pitchFamily="50" charset="-128"/>
            </a:rPr>
            <a:t>また、住民一人当たりコストが最も高い民生費については例年よりも増加比率が大きくなっているが、これは障害者自立支援給付事業や就労支援施設改修等工事をはじめとする社会福祉費の急激な上昇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財政調整基金については、標準財政規模費比</a:t>
          </a:r>
          <a:r>
            <a:rPr kumimoji="1" lang="en-US" altLang="ja-JP" sz="1100">
              <a:solidFill>
                <a:schemeClr val="dk1"/>
              </a:solidFill>
              <a:effectLst/>
              <a:latin typeface="+mn-lt"/>
              <a:ea typeface="+mn-ea"/>
              <a:cs typeface="+mn-cs"/>
            </a:rPr>
            <a:t>11.68</a:t>
          </a:r>
          <a:r>
            <a:rPr kumimoji="1" lang="ja-JP" altLang="ja-JP" sz="1100">
              <a:solidFill>
                <a:schemeClr val="dk1"/>
              </a:solidFill>
              <a:effectLst/>
              <a:latin typeface="+mn-lt"/>
              <a:ea typeface="+mn-ea"/>
              <a:cs typeface="+mn-cs"/>
            </a:rPr>
            <a:t>％の残高</a:t>
          </a:r>
          <a:r>
            <a:rPr kumimoji="1" lang="ja-JP" altLang="en-US" sz="1100">
              <a:solidFill>
                <a:schemeClr val="dk1"/>
              </a:solidFill>
              <a:effectLst/>
              <a:latin typeface="+mn-lt"/>
              <a:ea typeface="+mn-ea"/>
              <a:cs typeface="+mn-cs"/>
            </a:rPr>
            <a:t>となり、前年度よりも</a:t>
          </a:r>
          <a:r>
            <a:rPr kumimoji="1" lang="en-US" altLang="ja-JP" sz="1100">
              <a:solidFill>
                <a:schemeClr val="dk1"/>
              </a:solidFill>
              <a:effectLst/>
              <a:latin typeface="+mn-lt"/>
              <a:ea typeface="+mn-ea"/>
              <a:cs typeface="+mn-cs"/>
            </a:rPr>
            <a:t>7.53</a:t>
          </a:r>
          <a:r>
            <a:rPr kumimoji="1" lang="ja-JP" altLang="en-US" sz="1100">
              <a:solidFill>
                <a:schemeClr val="dk1"/>
              </a:solidFill>
              <a:effectLst/>
              <a:latin typeface="+mn-lt"/>
              <a:ea typeface="+mn-ea"/>
              <a:cs typeface="+mn-cs"/>
            </a:rPr>
            <a:t>％減となった。これは</a:t>
          </a:r>
          <a:r>
            <a:rPr kumimoji="1" lang="ja-JP" altLang="ja-JP" sz="1100">
              <a:solidFill>
                <a:schemeClr val="dk1"/>
              </a:solidFill>
              <a:effectLst/>
              <a:latin typeface="+mn-lt"/>
              <a:ea typeface="+mn-ea"/>
              <a:cs typeface="+mn-cs"/>
            </a:rPr>
            <a:t>複数の大型事業</a:t>
          </a:r>
          <a:r>
            <a:rPr kumimoji="1" lang="ja-JP" altLang="en-US" sz="1100">
              <a:solidFill>
                <a:schemeClr val="dk1"/>
              </a:solidFill>
              <a:effectLst/>
              <a:latin typeface="+mn-lt"/>
              <a:ea typeface="+mn-ea"/>
              <a:cs typeface="+mn-cs"/>
            </a:rPr>
            <a:t>が本格的に始動したことによる普通建設事業費の増加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令和元年度東日本台風に伴う災害復旧費の増加が大きな要因となっている。また、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、大型事業はより本格化することから、</a:t>
          </a:r>
          <a:r>
            <a:rPr kumimoji="1" lang="ja-JP" altLang="ja-JP" sz="1100">
              <a:solidFill>
                <a:schemeClr val="dk1"/>
              </a:solidFill>
              <a:effectLst/>
              <a:latin typeface="+mn-lt"/>
              <a:ea typeface="+mn-ea"/>
              <a:cs typeface="+mn-cs"/>
            </a:rPr>
            <a:t>より一層の経費削減が必要と考えられる。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介護保険事業特別会計については、標準財政規模</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がマイナスとなっているが、これは、令和元年度中に収納予定であった国庫支出金が年度末時点で翌年度に納入されることが判明し、繰上充用で対応となったことが大きな要因である。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法適用の公営企業である水道事業会計については、適正な事業展開を図っていることなどから、安定した黒字額を維持している。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その他の会計について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、実施収支額に大きな変動はなく、安定した財政運営が図られている。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元利償還金については、六美地区雨水排水対策事業及び地方創生拠点整備事業及び地域活性化事業</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の元金償還が開始したことが大きな要因となり、</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公営企業債の元利償還金に対する繰入金等については、公共下水道事業減により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百万円の減額となった。</a:t>
          </a:r>
          <a:endParaRPr lang="ja-JP" altLang="ja-JP" sz="1400">
            <a:effectLst/>
          </a:endParaRPr>
        </a:p>
        <a:p>
          <a:r>
            <a:rPr kumimoji="1" lang="ja-JP" altLang="ja-JP" sz="1100">
              <a:solidFill>
                <a:schemeClr val="dk1"/>
              </a:solidFill>
              <a:effectLst/>
              <a:latin typeface="+mn-lt"/>
              <a:ea typeface="+mn-ea"/>
              <a:cs typeface="+mn-cs"/>
            </a:rPr>
            <a:t>　また、石橋地区消防組合における元利償還金が前年度と比較して</a:t>
          </a:r>
          <a:r>
            <a:rPr kumimoji="1" lang="en-US" altLang="ja-JP" sz="1100">
              <a:solidFill>
                <a:schemeClr val="dk1"/>
              </a:solidFill>
              <a:effectLst/>
              <a:latin typeface="+mn-lt"/>
              <a:ea typeface="+mn-ea"/>
              <a:cs typeface="+mn-cs"/>
            </a:rPr>
            <a:t>13,308</a:t>
          </a:r>
          <a:r>
            <a:rPr kumimoji="1" lang="ja-JP" altLang="ja-JP" sz="1100">
              <a:solidFill>
                <a:schemeClr val="dk1"/>
              </a:solidFill>
              <a:effectLst/>
              <a:latin typeface="+mn-lt"/>
              <a:ea typeface="+mn-ea"/>
              <a:cs typeface="+mn-cs"/>
            </a:rPr>
            <a:t>千円の増となったことから、組合等が起こした地方債の元利償還金に対する負担金等については増となっている。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算入公債費等については、交付税措置率の高い起債を優先的に活用するという方針から、高い水準を維持している。今後もこの方針に基づき、健全財政の堅持に努めていく。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満期一括償還地方債の償還なしのため該当しない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将来負担額の各項目については</a:t>
          </a:r>
          <a:r>
            <a:rPr kumimoji="1" lang="ja-JP" altLang="en-US" sz="1100" b="0" i="0" baseline="0">
              <a:solidFill>
                <a:schemeClr val="dk1"/>
              </a:solidFill>
              <a:effectLst/>
              <a:latin typeface="+mn-lt"/>
              <a:ea typeface="+mn-ea"/>
              <a:cs typeface="+mn-cs"/>
            </a:rPr>
            <a:t>、一般会計等に係る地方債の現在高や</a:t>
          </a:r>
          <a:r>
            <a:rPr kumimoji="1" lang="ja-JP" altLang="ja-JP" sz="1100" b="0" i="0" baseline="0">
              <a:solidFill>
                <a:schemeClr val="dk1"/>
              </a:solidFill>
              <a:effectLst/>
              <a:latin typeface="+mn-lt"/>
              <a:ea typeface="+mn-ea"/>
              <a:cs typeface="+mn-cs"/>
            </a:rPr>
            <a:t>退職手当負担見込額を除き減となっており、トータルについても減少している。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a:t>
          </a:r>
          <a:r>
            <a:rPr kumimoji="1" lang="ja-JP" altLang="en-US" sz="1100" b="0" i="0" baseline="0">
              <a:solidFill>
                <a:schemeClr val="dk1"/>
              </a:solidFill>
              <a:effectLst/>
              <a:latin typeface="+mn-lt"/>
              <a:ea typeface="+mn-ea"/>
              <a:cs typeface="+mn-cs"/>
            </a:rPr>
            <a:t>については、公共事業等債や一般単独事業債の発行額が元金償還額を上回ったことが大きな要因となり増となっている。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充当可能財源については、前年度</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1,011</a:t>
          </a:r>
          <a:r>
            <a:rPr kumimoji="1" lang="ja-JP" altLang="en-US" sz="1100" b="0" i="0" baseline="0">
              <a:solidFill>
                <a:schemeClr val="dk1"/>
              </a:solidFill>
              <a:effectLst/>
              <a:latin typeface="+mn-lt"/>
              <a:ea typeface="+mn-ea"/>
              <a:cs typeface="+mn-cs"/>
            </a:rPr>
            <a:t>百万円の減となった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大型事業が本格的に始動したことや、令和元年度東日本台風による災害復旧事業費の増加に対応するため、財政調整基金を大幅に取崩したことや、産業振興奨励金の充当財源として、産業振興基金を取り崩したことが大きな要因となっているが、</a:t>
          </a:r>
          <a:r>
            <a:rPr kumimoji="1" lang="ja-JP" altLang="ja-JP" sz="1100" b="0" i="0" baseline="0">
              <a:solidFill>
                <a:schemeClr val="dk1"/>
              </a:solidFill>
              <a:effectLst/>
              <a:latin typeface="+mn-lt"/>
              <a:ea typeface="+mn-ea"/>
              <a:cs typeface="+mn-cs"/>
            </a:rPr>
            <a:t>引き続き将来負担は発生していない。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財政調整基金については、歳入の減収や台風災害の復旧事業費の臨時的経費等を補うよう大幅に取崩しを行っている。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その他特定目的基金については、産業振興基金やまちづくり推進基金、庁舎建設基金等の計６基金で取崩しを行っている。まちづくり推進基金については、前年度に積み立てたふるさと応援寄附金の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千円を取崩し、寄附者の希望する使途に応じて各種事業に充当した。また産業振興基金については、みぶ羽生田産業団地進出企業に対する産業振興奨励金支給のため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千円、庁舎建設基金については老朽化著しい現庁舎の建替工事に要する経費のため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社会情勢・財政状況を考慮しながら、必要に応じて基金を取り崩し、運用していく。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・産業振興基金：産業振興奨励金の交付など産業及び観光の振興を図る。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年度より減少している。産業振興基金においては奨励金として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百万円の支出であり、今後も継続的に実施する。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新庁舎の建設にあたり、対象事業に庁舎建設基金を取り崩して充てていく方針である。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歳入の減収や台風災害の復旧事業費の臨時的経費等を補うよう大幅に取崩しを行ったため、前年と比較して残高が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今後さらなる増加が見込まれる扶助費等の増加、大型事業の実施等に備えるため、財政状況を考慮しながら、基金に積み立てることとしている。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残高は運用益による多少の増額であった。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地方債の償還状況を考慮しつつ、運用していく。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13805344</v>
      </c>
      <c r="BO4" s="424"/>
      <c r="BP4" s="424"/>
      <c r="BQ4" s="424"/>
      <c r="BR4" s="424"/>
      <c r="BS4" s="424"/>
      <c r="BT4" s="424"/>
      <c r="BU4" s="425"/>
      <c r="BV4" s="423">
        <v>13265100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13319835</v>
      </c>
      <c r="BO5" s="429"/>
      <c r="BP5" s="429"/>
      <c r="BQ5" s="429"/>
      <c r="BR5" s="429"/>
      <c r="BS5" s="429"/>
      <c r="BT5" s="429"/>
      <c r="BU5" s="430"/>
      <c r="BV5" s="428">
        <v>12682054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96.7</v>
      </c>
      <c r="CU5" s="399"/>
      <c r="CV5" s="399"/>
      <c r="CW5" s="399"/>
      <c r="CX5" s="399"/>
      <c r="CY5" s="399"/>
      <c r="CZ5" s="399"/>
      <c r="DA5" s="400"/>
      <c r="DB5" s="398">
        <v>88.2</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485509</v>
      </c>
      <c r="BO6" s="429"/>
      <c r="BP6" s="429"/>
      <c r="BQ6" s="429"/>
      <c r="BR6" s="429"/>
      <c r="BS6" s="429"/>
      <c r="BT6" s="429"/>
      <c r="BU6" s="430"/>
      <c r="BV6" s="428">
        <v>583046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90.3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192388</v>
      </c>
      <c r="BO7" s="429"/>
      <c r="BP7" s="429"/>
      <c r="BQ7" s="429"/>
      <c r="BR7" s="429"/>
      <c r="BS7" s="429"/>
      <c r="BT7" s="429"/>
      <c r="BU7" s="430"/>
      <c r="BV7" s="428">
        <v>94188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8040460</v>
      </c>
      <c r="CU7" s="429"/>
      <c r="CV7" s="429"/>
      <c r="CW7" s="429"/>
      <c r="CX7" s="429"/>
      <c r="CY7" s="429"/>
      <c r="CZ7" s="429"/>
      <c r="DA7" s="430"/>
      <c r="DB7" s="428">
        <v>8207787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293121</v>
      </c>
      <c r="BO8" s="429"/>
      <c r="BP8" s="429"/>
      <c r="BQ8" s="429"/>
      <c r="BR8" s="429"/>
      <c r="BS8" s="429"/>
      <c r="BT8" s="429"/>
      <c r="BU8" s="430"/>
      <c r="BV8" s="428">
        <v>488858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0.78</v>
      </c>
      <c r="CU8" s="542"/>
      <c r="CV8" s="542"/>
      <c r="CW8" s="542"/>
      <c r="CX8" s="542"/>
      <c r="CY8" s="542"/>
      <c r="CZ8" s="542"/>
      <c r="DA8" s="543"/>
      <c r="DB8" s="541">
        <v>0.74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39951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-195737</v>
      </c>
      <c r="BO9" s="429"/>
      <c r="BP9" s="429"/>
      <c r="BQ9" s="429"/>
      <c r="BR9" s="429"/>
      <c r="BS9" s="429"/>
      <c r="BT9" s="429"/>
      <c r="BU9" s="430"/>
      <c r="BV9" s="428">
        <v>7848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9.1</v>
      </c>
      <c r="CU9" s="399"/>
      <c r="CV9" s="399"/>
      <c r="CW9" s="399"/>
      <c r="CX9" s="399"/>
      <c r="CY9" s="399"/>
      <c r="CZ9" s="399"/>
      <c r="DA9" s="400"/>
      <c r="DB9" s="398">
        <v>8.1999999999999993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39605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101</v>
      </c>
      <c r="AV10" s="486"/>
      <c r="AW10" s="486"/>
      <c r="AX10" s="486"/>
      <c r="AY10" s="408" t="s">
        <v>121</v>
      </c>
      <c r="AZ10" s="409"/>
      <c r="BA10" s="409"/>
      <c r="BB10" s="409"/>
      <c r="BC10" s="409"/>
      <c r="BD10" s="409"/>
      <c r="BE10" s="409"/>
      <c r="BF10" s="409"/>
      <c r="BG10" s="409"/>
      <c r="BH10" s="409"/>
      <c r="BI10" s="409"/>
      <c r="BJ10" s="409"/>
      <c r="BK10" s="409"/>
      <c r="BL10" s="409"/>
      <c r="BM10" s="410"/>
      <c r="BN10" s="428">
        <v>106</v>
      </c>
      <c r="BO10" s="429"/>
      <c r="BP10" s="429"/>
      <c r="BQ10" s="429"/>
      <c r="BR10" s="429"/>
      <c r="BS10" s="429"/>
      <c r="BT10" s="429"/>
      <c r="BU10" s="430"/>
      <c r="BV10" s="428">
        <v>276747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39313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116</v>
      </c>
      <c r="AV12" s="486"/>
      <c r="AW12" s="486"/>
      <c r="AX12" s="486"/>
      <c r="AY12" s="408" t="s">
        <v>134</v>
      </c>
      <c r="AZ12" s="409"/>
      <c r="BA12" s="409"/>
      <c r="BB12" s="409"/>
      <c r="BC12" s="409"/>
      <c r="BD12" s="409"/>
      <c r="BE12" s="409"/>
      <c r="BF12" s="409"/>
      <c r="BG12" s="409"/>
      <c r="BH12" s="409"/>
      <c r="BI12" s="409"/>
      <c r="BJ12" s="409"/>
      <c r="BK12" s="409"/>
      <c r="BL12" s="409"/>
      <c r="BM12" s="410"/>
      <c r="BN12" s="428">
        <v>637347</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38743</v>
      </c>
      <c r="S13" s="532"/>
      <c r="T13" s="532"/>
      <c r="U13" s="532"/>
      <c r="V13" s="533"/>
      <c r="W13" s="519" t="s">
        <v>137</v>
      </c>
      <c r="X13" s="441"/>
      <c r="Y13" s="441"/>
      <c r="Z13" s="441"/>
      <c r="AA13" s="441"/>
      <c r="AB13" s="442"/>
      <c r="AC13" s="404">
        <v>1439</v>
      </c>
      <c r="AD13" s="405"/>
      <c r="AE13" s="405"/>
      <c r="AF13" s="405"/>
      <c r="AG13" s="406"/>
      <c r="AH13" s="404">
        <v>1434</v>
      </c>
      <c r="AI13" s="405"/>
      <c r="AJ13" s="405"/>
      <c r="AK13" s="405"/>
      <c r="AL13" s="407"/>
      <c r="AM13" s="497" t="s">
        <v>138</v>
      </c>
      <c r="AN13" s="402"/>
      <c r="AO13" s="402"/>
      <c r="AP13" s="402"/>
      <c r="AQ13" s="402"/>
      <c r="AR13" s="402"/>
      <c r="AS13" s="402"/>
      <c r="AT13" s="403"/>
      <c r="AU13" s="485" t="s">
        <v>116</v>
      </c>
      <c r="AV13" s="486"/>
      <c r="AW13" s="486"/>
      <c r="AX13" s="486"/>
      <c r="AY13" s="408" t="s">
        <v>139</v>
      </c>
      <c r="AZ13" s="409"/>
      <c r="BA13" s="409"/>
      <c r="BB13" s="409"/>
      <c r="BC13" s="409"/>
      <c r="BD13" s="409"/>
      <c r="BE13" s="409"/>
      <c r="BF13" s="409"/>
      <c r="BG13" s="409"/>
      <c r="BH13" s="409"/>
      <c r="BI13" s="409"/>
      <c r="BJ13" s="409"/>
      <c r="BK13" s="409"/>
      <c r="BL13" s="409"/>
      <c r="BM13" s="410"/>
      <c r="BN13" s="428">
        <v>-832978</v>
      </c>
      <c r="BO13" s="429"/>
      <c r="BP13" s="429"/>
      <c r="BQ13" s="429"/>
      <c r="BR13" s="429"/>
      <c r="BS13" s="429"/>
      <c r="BT13" s="429"/>
      <c r="BU13" s="430"/>
      <c r="BV13" s="428">
        <v>284595</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6.4</v>
      </c>
      <c r="CU13" s="399"/>
      <c r="CV13" s="399"/>
      <c r="CW13" s="399"/>
      <c r="CX13" s="399"/>
      <c r="CY13" s="399"/>
      <c r="CZ13" s="399"/>
      <c r="DA13" s="400"/>
      <c r="DB13" s="398">
        <v>6.1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39526</v>
      </c>
      <c r="S14" s="532"/>
      <c r="T14" s="532"/>
      <c r="U14" s="532"/>
      <c r="V14" s="533"/>
      <c r="W14" s="534"/>
      <c r="X14" s="444"/>
      <c r="Y14" s="444"/>
      <c r="Z14" s="444"/>
      <c r="AA14" s="444"/>
      <c r="AB14" s="445"/>
      <c r="AC14" s="524">
        <v>7.4</v>
      </c>
      <c r="AD14" s="525"/>
      <c r="AE14" s="525"/>
      <c r="AF14" s="525"/>
      <c r="AG14" s="526"/>
      <c r="AH14" s="524">
        <v>7.6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39005</v>
      </c>
      <c r="S15" s="532"/>
      <c r="T15" s="532"/>
      <c r="U15" s="532"/>
      <c r="V15" s="533"/>
      <c r="W15" s="519" t="s">
        <v>144</v>
      </c>
      <c r="X15" s="441"/>
      <c r="Y15" s="441"/>
      <c r="Z15" s="441"/>
      <c r="AA15" s="441"/>
      <c r="AB15" s="442"/>
      <c r="AC15" s="404">
        <v>5712</v>
      </c>
      <c r="AD15" s="405"/>
      <c r="AE15" s="405"/>
      <c r="AF15" s="405"/>
      <c r="AG15" s="406"/>
      <c r="AH15" s="404">
        <v>5593</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5350473</v>
      </c>
      <c r="BO15" s="424"/>
      <c r="BP15" s="424"/>
      <c r="BQ15" s="424"/>
      <c r="BR15" s="424"/>
      <c r="BS15" s="424"/>
      <c r="BT15" s="424"/>
      <c r="BU15" s="425"/>
      <c r="BV15" s="423">
        <v>4956836</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29.3</v>
      </c>
      <c r="AD16" s="525"/>
      <c r="AE16" s="525"/>
      <c r="AF16" s="525"/>
      <c r="AG16" s="526"/>
      <c r="AH16" s="524">
        <v>29.6</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6399212</v>
      </c>
      <c r="BO16" s="429"/>
      <c r="BP16" s="429"/>
      <c r="BQ16" s="429"/>
      <c r="BR16" s="429"/>
      <c r="BS16" s="429"/>
      <c r="BT16" s="429"/>
      <c r="BU16" s="430"/>
      <c r="BV16" s="428">
        <v>6352124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12320</v>
      </c>
      <c r="AD17" s="405"/>
      <c r="AE17" s="405"/>
      <c r="AF17" s="405"/>
      <c r="AG17" s="406"/>
      <c r="AH17" s="404">
        <v>11883</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6870709</v>
      </c>
      <c r="BO17" s="429"/>
      <c r="BP17" s="429"/>
      <c r="BQ17" s="429"/>
      <c r="BR17" s="429"/>
      <c r="BS17" s="429"/>
      <c r="BT17" s="429"/>
      <c r="BU17" s="430"/>
      <c r="BV17" s="428">
        <v>6347998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61.06</v>
      </c>
      <c r="M18" s="493"/>
      <c r="N18" s="493"/>
      <c r="O18" s="493"/>
      <c r="P18" s="493"/>
      <c r="Q18" s="493"/>
      <c r="R18" s="494"/>
      <c r="S18" s="494"/>
      <c r="T18" s="494"/>
      <c r="U18" s="494"/>
      <c r="V18" s="495"/>
      <c r="W18" s="509"/>
      <c r="X18" s="510"/>
      <c r="Y18" s="510"/>
      <c r="Z18" s="510"/>
      <c r="AA18" s="510"/>
      <c r="AB18" s="520"/>
      <c r="AC18" s="392">
        <v>63.3</v>
      </c>
      <c r="AD18" s="393"/>
      <c r="AE18" s="393"/>
      <c r="AF18" s="393"/>
      <c r="AG18" s="496"/>
      <c r="AH18" s="392">
        <v>62.8</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7619541</v>
      </c>
      <c r="BO18" s="429"/>
      <c r="BP18" s="429"/>
      <c r="BQ18" s="429"/>
      <c r="BR18" s="429"/>
      <c r="BS18" s="429"/>
      <c r="BT18" s="429"/>
      <c r="BU18" s="430"/>
      <c r="BV18" s="428">
        <v>7447545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654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9582874</v>
      </c>
      <c r="BO19" s="429"/>
      <c r="BP19" s="429"/>
      <c r="BQ19" s="429"/>
      <c r="BR19" s="429"/>
      <c r="BS19" s="429"/>
      <c r="BT19" s="429"/>
      <c r="BU19" s="430"/>
      <c r="BV19" s="428">
        <v>9672998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15258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7433446</v>
      </c>
      <c r="BO23" s="429"/>
      <c r="BP23" s="429"/>
      <c r="BQ23" s="429"/>
      <c r="BR23" s="429"/>
      <c r="BS23" s="429"/>
      <c r="BT23" s="429"/>
      <c r="BU23" s="430"/>
      <c r="BV23" s="428">
        <v>7364078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8500</v>
      </c>
      <c r="R24" s="405"/>
      <c r="S24" s="405"/>
      <c r="T24" s="405"/>
      <c r="U24" s="405"/>
      <c r="V24" s="406"/>
      <c r="W24" s="470"/>
      <c r="X24" s="461"/>
      <c r="Y24" s="462"/>
      <c r="Z24" s="401" t="s">
        <v>168</v>
      </c>
      <c r="AA24" s="402"/>
      <c r="AB24" s="402"/>
      <c r="AC24" s="402"/>
      <c r="AD24" s="402"/>
      <c r="AE24" s="402"/>
      <c r="AF24" s="402"/>
      <c r="AG24" s="403"/>
      <c r="AH24" s="404">
        <v>208</v>
      </c>
      <c r="AI24" s="405"/>
      <c r="AJ24" s="405"/>
      <c r="AK24" s="405"/>
      <c r="AL24" s="406"/>
      <c r="AM24" s="404">
        <v>612352</v>
      </c>
      <c r="AN24" s="405"/>
      <c r="AO24" s="405"/>
      <c r="AP24" s="405"/>
      <c r="AQ24" s="405"/>
      <c r="AR24" s="406"/>
      <c r="AS24" s="404">
        <v>2944</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5446650</v>
      </c>
      <c r="BO24" s="429"/>
      <c r="BP24" s="429"/>
      <c r="BQ24" s="429"/>
      <c r="BR24" s="429"/>
      <c r="BS24" s="429"/>
      <c r="BT24" s="429"/>
      <c r="BU24" s="430"/>
      <c r="BV24" s="428">
        <v>5125649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7000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172</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958225</v>
      </c>
      <c r="BO25" s="424"/>
      <c r="BP25" s="424"/>
      <c r="BQ25" s="424"/>
      <c r="BR25" s="424"/>
      <c r="BS25" s="424"/>
      <c r="BT25" s="424"/>
      <c r="BU25" s="425"/>
      <c r="BV25" s="423">
        <v>746471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6100</v>
      </c>
      <c r="R26" s="405"/>
      <c r="S26" s="405"/>
      <c r="T26" s="405"/>
      <c r="U26" s="405"/>
      <c r="V26" s="406"/>
      <c r="W26" s="470"/>
      <c r="X26" s="461"/>
      <c r="Y26" s="462"/>
      <c r="Z26" s="401" t="s">
        <v>175</v>
      </c>
      <c r="AA26" s="483"/>
      <c r="AB26" s="483"/>
      <c r="AC26" s="483"/>
      <c r="AD26" s="483"/>
      <c r="AE26" s="483"/>
      <c r="AF26" s="483"/>
      <c r="AG26" s="484"/>
      <c r="AH26" s="404">
        <v>16</v>
      </c>
      <c r="AI26" s="405"/>
      <c r="AJ26" s="405"/>
      <c r="AK26" s="405"/>
      <c r="AL26" s="406"/>
      <c r="AM26" s="404">
        <v>42848</v>
      </c>
      <c r="AN26" s="405"/>
      <c r="AO26" s="405"/>
      <c r="AP26" s="405"/>
      <c r="AQ26" s="405"/>
      <c r="AR26" s="406"/>
      <c r="AS26" s="404">
        <v>2678</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4000</v>
      </c>
      <c r="R27" s="405"/>
      <c r="S27" s="405"/>
      <c r="T27" s="405"/>
      <c r="U27" s="405"/>
      <c r="V27" s="406"/>
      <c r="W27" s="470"/>
      <c r="X27" s="461"/>
      <c r="Y27" s="462"/>
      <c r="Z27" s="401" t="s">
        <v>178</v>
      </c>
      <c r="AA27" s="402"/>
      <c r="AB27" s="402"/>
      <c r="AC27" s="402"/>
      <c r="AD27" s="402"/>
      <c r="AE27" s="402"/>
      <c r="AF27" s="402"/>
      <c r="AG27" s="403"/>
      <c r="AH27" s="404">
        <v>4</v>
      </c>
      <c r="AI27" s="405"/>
      <c r="AJ27" s="405"/>
      <c r="AK27" s="405"/>
      <c r="AL27" s="406"/>
      <c r="AM27" s="404">
        <v>14788</v>
      </c>
      <c r="AN27" s="405"/>
      <c r="AO27" s="405"/>
      <c r="AP27" s="405"/>
      <c r="AQ27" s="405"/>
      <c r="AR27" s="406"/>
      <c r="AS27" s="404">
        <v>3697</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410082</v>
      </c>
      <c r="BO27" s="432"/>
      <c r="BP27" s="432"/>
      <c r="BQ27" s="432"/>
      <c r="BR27" s="432"/>
      <c r="BS27" s="432"/>
      <c r="BT27" s="432"/>
      <c r="BU27" s="433"/>
      <c r="BV27" s="431">
        <v>430561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3350</v>
      </c>
      <c r="R28" s="405"/>
      <c r="S28" s="405"/>
      <c r="T28" s="405"/>
      <c r="U28" s="405"/>
      <c r="V28" s="406"/>
      <c r="W28" s="470"/>
      <c r="X28" s="461"/>
      <c r="Y28" s="462"/>
      <c r="Z28" s="401" t="s">
        <v>181</v>
      </c>
      <c r="AA28" s="402"/>
      <c r="AB28" s="402"/>
      <c r="AC28" s="402"/>
      <c r="AD28" s="402"/>
      <c r="AE28" s="402"/>
      <c r="AF28" s="402"/>
      <c r="AG28" s="403"/>
      <c r="AH28" s="404" t="s">
        <v>172</v>
      </c>
      <c r="AI28" s="405"/>
      <c r="AJ28" s="405"/>
      <c r="AK28" s="405"/>
      <c r="AL28" s="406"/>
      <c r="AM28" s="404" t="s">
        <v>172</v>
      </c>
      <c r="AN28" s="405"/>
      <c r="AO28" s="405"/>
      <c r="AP28" s="405"/>
      <c r="AQ28" s="405"/>
      <c r="AR28" s="406"/>
      <c r="AS28" s="404" t="s">
        <v>172</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939259</v>
      </c>
      <c r="BO28" s="424"/>
      <c r="BP28" s="424"/>
      <c r="BQ28" s="424"/>
      <c r="BR28" s="424"/>
      <c r="BS28" s="424"/>
      <c r="BT28" s="424"/>
      <c r="BU28" s="425"/>
      <c r="BV28" s="423">
        <v>1576500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14</v>
      </c>
      <c r="M29" s="405"/>
      <c r="N29" s="405"/>
      <c r="O29" s="405"/>
      <c r="P29" s="406"/>
      <c r="Q29" s="404">
        <v>3000</v>
      </c>
      <c r="R29" s="405"/>
      <c r="S29" s="405"/>
      <c r="T29" s="405"/>
      <c r="U29" s="405"/>
      <c r="V29" s="406"/>
      <c r="W29" s="471"/>
      <c r="X29" s="472"/>
      <c r="Y29" s="473"/>
      <c r="Z29" s="401" t="s">
        <v>184</v>
      </c>
      <c r="AA29" s="402"/>
      <c r="AB29" s="402"/>
      <c r="AC29" s="402"/>
      <c r="AD29" s="402"/>
      <c r="AE29" s="402"/>
      <c r="AF29" s="402"/>
      <c r="AG29" s="403"/>
      <c r="AH29" s="404">
        <v>212</v>
      </c>
      <c r="AI29" s="405"/>
      <c r="AJ29" s="405"/>
      <c r="AK29" s="405"/>
      <c r="AL29" s="406"/>
      <c r="AM29" s="404">
        <v>627140</v>
      </c>
      <c r="AN29" s="405"/>
      <c r="AO29" s="405"/>
      <c r="AP29" s="405"/>
      <c r="AQ29" s="405"/>
      <c r="AR29" s="406"/>
      <c r="AS29" s="404">
        <v>2958</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517661</v>
      </c>
      <c r="BO29" s="429"/>
      <c r="BP29" s="429"/>
      <c r="BQ29" s="429"/>
      <c r="BR29" s="429"/>
      <c r="BS29" s="429"/>
      <c r="BT29" s="429"/>
      <c r="BU29" s="430"/>
      <c r="BV29" s="428">
        <v>517563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2902128</v>
      </c>
      <c r="BO30" s="432"/>
      <c r="BP30" s="432"/>
      <c r="BQ30" s="432"/>
      <c r="BR30" s="432"/>
      <c r="BS30" s="432"/>
      <c r="BT30" s="432"/>
      <c r="BU30" s="433"/>
      <c r="BV30" s="431">
        <v>3188135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193</v>
      </c>
      <c r="CP33" s="391"/>
      <c r="CQ33" s="390" t="s">
        <v>198</v>
      </c>
      <c r="CR33" s="390"/>
      <c r="CS33" s="390"/>
      <c r="CT33" s="390"/>
      <c r="CU33" s="390"/>
      <c r="CV33" s="390"/>
      <c r="CW33" s="390"/>
      <c r="CX33" s="390"/>
      <c r="CY33" s="390"/>
      <c r="CZ33" s="390"/>
      <c r="DA33" s="390"/>
      <c r="DB33" s="390"/>
      <c r="DC33" s="390"/>
      <c r="DD33" s="390"/>
      <c r="DE33" s="390"/>
      <c r="DF33" s="216"/>
      <c r="DG33" s="389" t="s">
        <v>199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栃木県市町村総合事務組合（一般会計）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壬生町施設振興公社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奨学資金特別会計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栃木県市町村総合事務組合（特別会計）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 xml:space="preserve">栃木県後期高齢者医療広域連合（一般会計）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 xml:space="preserve">栃木県後期高齢者医療広域連合（特別会計）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 xml:space="preserve">石橋地区消防組合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2dTIe+eEeWGGEeAilPgKjMliIr9kq2wVHvKnZZ31xiNlnF0j3spgp22GniRBuD9CAcOgI0L02slXx/qKS5zgcw==" saltValue="cBtVYJx8rRTRZlcTdi99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208</v>
      </c>
      <c r="DI1" s="760"/>
      <c r="DJ1" s="760"/>
      <c r="DK1" s="760"/>
      <c r="DL1" s="760"/>
      <c r="DM1" s="760"/>
      <c r="DN1" s="761"/>
      <c r="DO1" s="226"/>
      <c r="DP1" s="759" t="s">
        <v>209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221</v>
      </c>
      <c r="C5" s="707"/>
      <c r="D5" s="707"/>
      <c r="E5" s="707"/>
      <c r="F5" s="707"/>
      <c r="G5" s="707"/>
      <c r="H5" s="707"/>
      <c r="I5" s="707"/>
      <c r="J5" s="707"/>
      <c r="K5" s="707"/>
      <c r="L5" s="707"/>
      <c r="M5" s="707"/>
      <c r="N5" s="707"/>
      <c r="O5" s="707"/>
      <c r="P5" s="707"/>
      <c r="Q5" s="708"/>
      <c r="R5" s="695">
        <v>5625689</v>
      </c>
      <c r="S5" s="696"/>
      <c r="T5" s="696"/>
      <c r="U5" s="696"/>
      <c r="V5" s="696"/>
      <c r="W5" s="696"/>
      <c r="X5" s="696"/>
      <c r="Y5" s="739"/>
      <c r="Z5" s="757">
        <v>40.799999999999997</v>
      </c>
      <c r="AA5" s="757"/>
      <c r="AB5" s="757"/>
      <c r="AC5" s="757"/>
      <c r="AD5" s="758">
        <v>5625463</v>
      </c>
      <c r="AE5" s="758"/>
      <c r="AF5" s="758"/>
      <c r="AG5" s="758"/>
      <c r="AH5" s="758"/>
      <c r="AI5" s="758"/>
      <c r="AJ5" s="758"/>
      <c r="AK5" s="758"/>
      <c r="AL5" s="740">
        <v>74.400000000000006</v>
      </c>
      <c r="AM5" s="711"/>
      <c r="AN5" s="711"/>
      <c r="AO5" s="741"/>
      <c r="AP5" s="706" t="s">
        <v>222</v>
      </c>
      <c r="AQ5" s="707"/>
      <c r="AR5" s="707"/>
      <c r="AS5" s="707"/>
      <c r="AT5" s="707"/>
      <c r="AU5" s="707"/>
      <c r="AV5" s="707"/>
      <c r="AW5" s="707"/>
      <c r="AX5" s="707"/>
      <c r="AY5" s="707"/>
      <c r="AZ5" s="707"/>
      <c r="BA5" s="707"/>
      <c r="BB5" s="707"/>
      <c r="BC5" s="707"/>
      <c r="BD5" s="707"/>
      <c r="BE5" s="707"/>
      <c r="BF5" s="708"/>
      <c r="BG5" s="640">
        <v>5625463</v>
      </c>
      <c r="BH5" s="641"/>
      <c r="BI5" s="641"/>
      <c r="BJ5" s="641"/>
      <c r="BK5" s="641"/>
      <c r="BL5" s="641"/>
      <c r="BM5" s="641"/>
      <c r="BN5" s="642"/>
      <c r="BO5" s="677">
        <v>100</v>
      </c>
      <c r="BP5" s="677"/>
      <c r="BQ5" s="677"/>
      <c r="BR5" s="677"/>
      <c r="BS5" s="678">
        <v>94437</v>
      </c>
      <c r="BT5" s="678"/>
      <c r="BU5" s="678"/>
      <c r="BV5" s="678"/>
      <c r="BW5" s="678"/>
      <c r="BX5" s="678"/>
      <c r="BY5" s="678"/>
      <c r="BZ5" s="678"/>
      <c r="CA5" s="678"/>
      <c r="CB5" s="728"/>
      <c r="CD5" s="744" t="s">
        <v>217</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215</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155781</v>
      </c>
      <c r="S6" s="641"/>
      <c r="T6" s="641"/>
      <c r="U6" s="641"/>
      <c r="V6" s="641"/>
      <c r="W6" s="641"/>
      <c r="X6" s="641"/>
      <c r="Y6" s="642"/>
      <c r="Z6" s="677">
        <v>1.1000000000000001</v>
      </c>
      <c r="AA6" s="677"/>
      <c r="AB6" s="677"/>
      <c r="AC6" s="677"/>
      <c r="AD6" s="678">
        <v>155781</v>
      </c>
      <c r="AE6" s="678"/>
      <c r="AF6" s="678"/>
      <c r="AG6" s="678"/>
      <c r="AH6" s="678"/>
      <c r="AI6" s="678"/>
      <c r="AJ6" s="678"/>
      <c r="AK6" s="678"/>
      <c r="AL6" s="643">
        <v>2.1</v>
      </c>
      <c r="AM6" s="644"/>
      <c r="AN6" s="644"/>
      <c r="AO6" s="679"/>
      <c r="AP6" s="637" t="s">
        <v>227</v>
      </c>
      <c r="AQ6" s="638"/>
      <c r="AR6" s="638"/>
      <c r="AS6" s="638"/>
      <c r="AT6" s="638"/>
      <c r="AU6" s="638"/>
      <c r="AV6" s="638"/>
      <c r="AW6" s="638"/>
      <c r="AX6" s="638"/>
      <c r="AY6" s="638"/>
      <c r="AZ6" s="638"/>
      <c r="BA6" s="638"/>
      <c r="BB6" s="638"/>
      <c r="BC6" s="638"/>
      <c r="BD6" s="638"/>
      <c r="BE6" s="638"/>
      <c r="BF6" s="639"/>
      <c r="BG6" s="640">
        <v>5625463</v>
      </c>
      <c r="BH6" s="641"/>
      <c r="BI6" s="641"/>
      <c r="BJ6" s="641"/>
      <c r="BK6" s="641"/>
      <c r="BL6" s="641"/>
      <c r="BM6" s="641"/>
      <c r="BN6" s="642"/>
      <c r="BO6" s="677">
        <v>100</v>
      </c>
      <c r="BP6" s="677"/>
      <c r="BQ6" s="677"/>
      <c r="BR6" s="677"/>
      <c r="BS6" s="678">
        <v>94437</v>
      </c>
      <c r="BT6" s="678"/>
      <c r="BU6" s="678"/>
      <c r="BV6" s="678"/>
      <c r="BW6" s="678"/>
      <c r="BX6" s="678"/>
      <c r="BY6" s="678"/>
      <c r="BZ6" s="678"/>
      <c r="CA6" s="678"/>
      <c r="CB6" s="728"/>
      <c r="CD6" s="698" t="s">
        <v>228</v>
      </c>
      <c r="CE6" s="699"/>
      <c r="CF6" s="699"/>
      <c r="CG6" s="699"/>
      <c r="CH6" s="699"/>
      <c r="CI6" s="699"/>
      <c r="CJ6" s="699"/>
      <c r="CK6" s="699"/>
      <c r="CL6" s="699"/>
      <c r="CM6" s="699"/>
      <c r="CN6" s="699"/>
      <c r="CO6" s="699"/>
      <c r="CP6" s="699"/>
      <c r="CQ6" s="700"/>
      <c r="CR6" s="640">
        <v>133313</v>
      </c>
      <c r="CS6" s="641"/>
      <c r="CT6" s="641"/>
      <c r="CU6" s="641"/>
      <c r="CV6" s="641"/>
      <c r="CW6" s="641"/>
      <c r="CX6" s="641"/>
      <c r="CY6" s="642"/>
      <c r="CZ6" s="740">
        <v>1</v>
      </c>
      <c r="DA6" s="711"/>
      <c r="DB6" s="711"/>
      <c r="DC6" s="743"/>
      <c r="DD6" s="646" t="s">
        <v>229</v>
      </c>
      <c r="DE6" s="641"/>
      <c r="DF6" s="641"/>
      <c r="DG6" s="641"/>
      <c r="DH6" s="641"/>
      <c r="DI6" s="641"/>
      <c r="DJ6" s="641"/>
      <c r="DK6" s="641"/>
      <c r="DL6" s="641"/>
      <c r="DM6" s="641"/>
      <c r="DN6" s="641"/>
      <c r="DO6" s="641"/>
      <c r="DP6" s="642"/>
      <c r="DQ6" s="646">
        <v>133313</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3374</v>
      </c>
      <c r="S7" s="641"/>
      <c r="T7" s="641"/>
      <c r="U7" s="641"/>
      <c r="V7" s="641"/>
      <c r="W7" s="641"/>
      <c r="X7" s="641"/>
      <c r="Y7" s="642"/>
      <c r="Z7" s="677">
        <v>0</v>
      </c>
      <c r="AA7" s="677"/>
      <c r="AB7" s="677"/>
      <c r="AC7" s="677"/>
      <c r="AD7" s="678">
        <v>3374</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2599567</v>
      </c>
      <c r="BH7" s="641"/>
      <c r="BI7" s="641"/>
      <c r="BJ7" s="641"/>
      <c r="BK7" s="641"/>
      <c r="BL7" s="641"/>
      <c r="BM7" s="641"/>
      <c r="BN7" s="642"/>
      <c r="BO7" s="677">
        <v>46.2</v>
      </c>
      <c r="BP7" s="677"/>
      <c r="BQ7" s="677"/>
      <c r="BR7" s="677"/>
      <c r="BS7" s="678">
        <v>94437</v>
      </c>
      <c r="BT7" s="678"/>
      <c r="BU7" s="678"/>
      <c r="BV7" s="678"/>
      <c r="BW7" s="678"/>
      <c r="BX7" s="678"/>
      <c r="BY7" s="678"/>
      <c r="BZ7" s="678"/>
      <c r="CA7" s="678"/>
      <c r="CB7" s="728"/>
      <c r="CD7" s="673" t="s">
        <v>232</v>
      </c>
      <c r="CE7" s="674"/>
      <c r="CF7" s="674"/>
      <c r="CG7" s="674"/>
      <c r="CH7" s="674"/>
      <c r="CI7" s="674"/>
      <c r="CJ7" s="674"/>
      <c r="CK7" s="674"/>
      <c r="CL7" s="674"/>
      <c r="CM7" s="674"/>
      <c r="CN7" s="674"/>
      <c r="CO7" s="674"/>
      <c r="CP7" s="674"/>
      <c r="CQ7" s="675"/>
      <c r="CR7" s="640">
        <v>1301388</v>
      </c>
      <c r="CS7" s="641"/>
      <c r="CT7" s="641"/>
      <c r="CU7" s="641"/>
      <c r="CV7" s="641"/>
      <c r="CW7" s="641"/>
      <c r="CX7" s="641"/>
      <c r="CY7" s="642"/>
      <c r="CZ7" s="677">
        <v>9.8000000000000007</v>
      </c>
      <c r="DA7" s="677"/>
      <c r="DB7" s="677"/>
      <c r="DC7" s="677"/>
      <c r="DD7" s="646">
        <v>114255</v>
      </c>
      <c r="DE7" s="641"/>
      <c r="DF7" s="641"/>
      <c r="DG7" s="641"/>
      <c r="DH7" s="641"/>
      <c r="DI7" s="641"/>
      <c r="DJ7" s="641"/>
      <c r="DK7" s="641"/>
      <c r="DL7" s="641"/>
      <c r="DM7" s="641"/>
      <c r="DN7" s="641"/>
      <c r="DO7" s="641"/>
      <c r="DP7" s="642"/>
      <c r="DQ7" s="646">
        <v>1050616</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21177</v>
      </c>
      <c r="S8" s="641"/>
      <c r="T8" s="641"/>
      <c r="U8" s="641"/>
      <c r="V8" s="641"/>
      <c r="W8" s="641"/>
      <c r="X8" s="641"/>
      <c r="Y8" s="642"/>
      <c r="Z8" s="677">
        <v>0.2</v>
      </c>
      <c r="AA8" s="677"/>
      <c r="AB8" s="677"/>
      <c r="AC8" s="677"/>
      <c r="AD8" s="678">
        <v>21177</v>
      </c>
      <c r="AE8" s="678"/>
      <c r="AF8" s="678"/>
      <c r="AG8" s="678"/>
      <c r="AH8" s="678"/>
      <c r="AI8" s="678"/>
      <c r="AJ8" s="678"/>
      <c r="AK8" s="678"/>
      <c r="AL8" s="643">
        <v>0.3</v>
      </c>
      <c r="AM8" s="644"/>
      <c r="AN8" s="644"/>
      <c r="AO8" s="679"/>
      <c r="AP8" s="637" t="s">
        <v>234</v>
      </c>
      <c r="AQ8" s="638"/>
      <c r="AR8" s="638"/>
      <c r="AS8" s="638"/>
      <c r="AT8" s="638"/>
      <c r="AU8" s="638"/>
      <c r="AV8" s="638"/>
      <c r="AW8" s="638"/>
      <c r="AX8" s="638"/>
      <c r="AY8" s="638"/>
      <c r="AZ8" s="638"/>
      <c r="BA8" s="638"/>
      <c r="BB8" s="638"/>
      <c r="BC8" s="638"/>
      <c r="BD8" s="638"/>
      <c r="BE8" s="638"/>
      <c r="BF8" s="639"/>
      <c r="BG8" s="640">
        <v>70367</v>
      </c>
      <c r="BH8" s="641"/>
      <c r="BI8" s="641"/>
      <c r="BJ8" s="641"/>
      <c r="BK8" s="641"/>
      <c r="BL8" s="641"/>
      <c r="BM8" s="641"/>
      <c r="BN8" s="642"/>
      <c r="BO8" s="677">
        <v>1.3</v>
      </c>
      <c r="BP8" s="677"/>
      <c r="BQ8" s="677"/>
      <c r="BR8" s="677"/>
      <c r="BS8" s="646" t="s">
        <v>229</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5055826</v>
      </c>
      <c r="CS8" s="641"/>
      <c r="CT8" s="641"/>
      <c r="CU8" s="641"/>
      <c r="CV8" s="641"/>
      <c r="CW8" s="641"/>
      <c r="CX8" s="641"/>
      <c r="CY8" s="642"/>
      <c r="CZ8" s="677">
        <v>38</v>
      </c>
      <c r="DA8" s="677"/>
      <c r="DB8" s="677"/>
      <c r="DC8" s="677"/>
      <c r="DD8" s="646">
        <v>188866</v>
      </c>
      <c r="DE8" s="641"/>
      <c r="DF8" s="641"/>
      <c r="DG8" s="641"/>
      <c r="DH8" s="641"/>
      <c r="DI8" s="641"/>
      <c r="DJ8" s="641"/>
      <c r="DK8" s="641"/>
      <c r="DL8" s="641"/>
      <c r="DM8" s="641"/>
      <c r="DN8" s="641"/>
      <c r="DO8" s="641"/>
      <c r="DP8" s="642"/>
      <c r="DQ8" s="646">
        <v>2608829</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14684</v>
      </c>
      <c r="S9" s="641"/>
      <c r="T9" s="641"/>
      <c r="U9" s="641"/>
      <c r="V9" s="641"/>
      <c r="W9" s="641"/>
      <c r="X9" s="641"/>
      <c r="Y9" s="642"/>
      <c r="Z9" s="677">
        <v>0.1</v>
      </c>
      <c r="AA9" s="677"/>
      <c r="AB9" s="677"/>
      <c r="AC9" s="677"/>
      <c r="AD9" s="678">
        <v>14684</v>
      </c>
      <c r="AE9" s="678"/>
      <c r="AF9" s="678"/>
      <c r="AG9" s="678"/>
      <c r="AH9" s="678"/>
      <c r="AI9" s="678"/>
      <c r="AJ9" s="678"/>
      <c r="AK9" s="678"/>
      <c r="AL9" s="643">
        <v>0.2</v>
      </c>
      <c r="AM9" s="644"/>
      <c r="AN9" s="644"/>
      <c r="AO9" s="679"/>
      <c r="AP9" s="637" t="s">
        <v>237</v>
      </c>
      <c r="AQ9" s="638"/>
      <c r="AR9" s="638"/>
      <c r="AS9" s="638"/>
      <c r="AT9" s="638"/>
      <c r="AU9" s="638"/>
      <c r="AV9" s="638"/>
      <c r="AW9" s="638"/>
      <c r="AX9" s="638"/>
      <c r="AY9" s="638"/>
      <c r="AZ9" s="638"/>
      <c r="BA9" s="638"/>
      <c r="BB9" s="638"/>
      <c r="BC9" s="638"/>
      <c r="BD9" s="638"/>
      <c r="BE9" s="638"/>
      <c r="BF9" s="639"/>
      <c r="BG9" s="640">
        <v>2038929</v>
      </c>
      <c r="BH9" s="641"/>
      <c r="BI9" s="641"/>
      <c r="BJ9" s="641"/>
      <c r="BK9" s="641"/>
      <c r="BL9" s="641"/>
      <c r="BM9" s="641"/>
      <c r="BN9" s="642"/>
      <c r="BO9" s="677">
        <v>36.200000000000003</v>
      </c>
      <c r="BP9" s="677"/>
      <c r="BQ9" s="677"/>
      <c r="BR9" s="677"/>
      <c r="BS9" s="646" t="s">
        <v>128</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906058</v>
      </c>
      <c r="CS9" s="641"/>
      <c r="CT9" s="641"/>
      <c r="CU9" s="641"/>
      <c r="CV9" s="641"/>
      <c r="CW9" s="641"/>
      <c r="CX9" s="641"/>
      <c r="CY9" s="642"/>
      <c r="CZ9" s="677">
        <v>6.8</v>
      </c>
      <c r="DA9" s="677"/>
      <c r="DB9" s="677"/>
      <c r="DC9" s="677"/>
      <c r="DD9" s="646">
        <v>130550</v>
      </c>
      <c r="DE9" s="641"/>
      <c r="DF9" s="641"/>
      <c r="DG9" s="641"/>
      <c r="DH9" s="641"/>
      <c r="DI9" s="641"/>
      <c r="DJ9" s="641"/>
      <c r="DK9" s="641"/>
      <c r="DL9" s="641"/>
      <c r="DM9" s="641"/>
      <c r="DN9" s="641"/>
      <c r="DO9" s="641"/>
      <c r="DP9" s="642"/>
      <c r="DQ9" s="646">
        <v>781016</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229</v>
      </c>
      <c r="AA10" s="677"/>
      <c r="AB10" s="677"/>
      <c r="AC10" s="677"/>
      <c r="AD10" s="678" t="s">
        <v>128</v>
      </c>
      <c r="AE10" s="678"/>
      <c r="AF10" s="678"/>
      <c r="AG10" s="678"/>
      <c r="AH10" s="678"/>
      <c r="AI10" s="678"/>
      <c r="AJ10" s="678"/>
      <c r="AK10" s="678"/>
      <c r="AL10" s="643" t="s">
        <v>229</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116268</v>
      </c>
      <c r="BH10" s="641"/>
      <c r="BI10" s="641"/>
      <c r="BJ10" s="641"/>
      <c r="BK10" s="641"/>
      <c r="BL10" s="641"/>
      <c r="BM10" s="641"/>
      <c r="BN10" s="642"/>
      <c r="BO10" s="677">
        <v>2.1</v>
      </c>
      <c r="BP10" s="677"/>
      <c r="BQ10" s="677"/>
      <c r="BR10" s="677"/>
      <c r="BS10" s="646">
        <v>20176</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141</v>
      </c>
      <c r="CS10" s="641"/>
      <c r="CT10" s="641"/>
      <c r="CU10" s="641"/>
      <c r="CV10" s="641"/>
      <c r="CW10" s="641"/>
      <c r="CX10" s="641"/>
      <c r="CY10" s="642"/>
      <c r="CZ10" s="677">
        <v>0</v>
      </c>
      <c r="DA10" s="677"/>
      <c r="DB10" s="677"/>
      <c r="DC10" s="677"/>
      <c r="DD10" s="646" t="s">
        <v>229</v>
      </c>
      <c r="DE10" s="641"/>
      <c r="DF10" s="641"/>
      <c r="DG10" s="641"/>
      <c r="DH10" s="641"/>
      <c r="DI10" s="641"/>
      <c r="DJ10" s="641"/>
      <c r="DK10" s="641"/>
      <c r="DL10" s="641"/>
      <c r="DM10" s="641"/>
      <c r="DN10" s="641"/>
      <c r="DO10" s="641"/>
      <c r="DP10" s="642"/>
      <c r="DQ10" s="646">
        <v>141</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698166</v>
      </c>
      <c r="S11" s="641"/>
      <c r="T11" s="641"/>
      <c r="U11" s="641"/>
      <c r="V11" s="641"/>
      <c r="W11" s="641"/>
      <c r="X11" s="641"/>
      <c r="Y11" s="642"/>
      <c r="Z11" s="643">
        <v>5.0999999999999996</v>
      </c>
      <c r="AA11" s="644"/>
      <c r="AB11" s="644"/>
      <c r="AC11" s="645"/>
      <c r="AD11" s="646">
        <v>698166</v>
      </c>
      <c r="AE11" s="641"/>
      <c r="AF11" s="641"/>
      <c r="AG11" s="641"/>
      <c r="AH11" s="641"/>
      <c r="AI11" s="641"/>
      <c r="AJ11" s="641"/>
      <c r="AK11" s="642"/>
      <c r="AL11" s="643">
        <v>9.1999999999999993</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374003</v>
      </c>
      <c r="BH11" s="641"/>
      <c r="BI11" s="641"/>
      <c r="BJ11" s="641"/>
      <c r="BK11" s="641"/>
      <c r="BL11" s="641"/>
      <c r="BM11" s="641"/>
      <c r="BN11" s="642"/>
      <c r="BO11" s="677">
        <v>6.6</v>
      </c>
      <c r="BP11" s="677"/>
      <c r="BQ11" s="677"/>
      <c r="BR11" s="677"/>
      <c r="BS11" s="646">
        <v>74261</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575591</v>
      </c>
      <c r="CS11" s="641"/>
      <c r="CT11" s="641"/>
      <c r="CU11" s="641"/>
      <c r="CV11" s="641"/>
      <c r="CW11" s="641"/>
      <c r="CX11" s="641"/>
      <c r="CY11" s="642"/>
      <c r="CZ11" s="677">
        <v>4.3</v>
      </c>
      <c r="DA11" s="677"/>
      <c r="DB11" s="677"/>
      <c r="DC11" s="677"/>
      <c r="DD11" s="646">
        <v>130507</v>
      </c>
      <c r="DE11" s="641"/>
      <c r="DF11" s="641"/>
      <c r="DG11" s="641"/>
      <c r="DH11" s="641"/>
      <c r="DI11" s="641"/>
      <c r="DJ11" s="641"/>
      <c r="DK11" s="641"/>
      <c r="DL11" s="641"/>
      <c r="DM11" s="641"/>
      <c r="DN11" s="641"/>
      <c r="DO11" s="641"/>
      <c r="DP11" s="642"/>
      <c r="DQ11" s="646">
        <v>449055</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26598</v>
      </c>
      <c r="S12" s="641"/>
      <c r="T12" s="641"/>
      <c r="U12" s="641"/>
      <c r="V12" s="641"/>
      <c r="W12" s="641"/>
      <c r="X12" s="641"/>
      <c r="Y12" s="642"/>
      <c r="Z12" s="677">
        <v>0.2</v>
      </c>
      <c r="AA12" s="677"/>
      <c r="AB12" s="677"/>
      <c r="AC12" s="677"/>
      <c r="AD12" s="678">
        <v>26598</v>
      </c>
      <c r="AE12" s="678"/>
      <c r="AF12" s="678"/>
      <c r="AG12" s="678"/>
      <c r="AH12" s="678"/>
      <c r="AI12" s="678"/>
      <c r="AJ12" s="678"/>
      <c r="AK12" s="678"/>
      <c r="AL12" s="643">
        <v>0.4</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2673699</v>
      </c>
      <c r="BH12" s="641"/>
      <c r="BI12" s="641"/>
      <c r="BJ12" s="641"/>
      <c r="BK12" s="641"/>
      <c r="BL12" s="641"/>
      <c r="BM12" s="641"/>
      <c r="BN12" s="642"/>
      <c r="BO12" s="677">
        <v>47.5</v>
      </c>
      <c r="BP12" s="677"/>
      <c r="BQ12" s="677"/>
      <c r="BR12" s="677"/>
      <c r="BS12" s="646" t="s">
        <v>229</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459550</v>
      </c>
      <c r="CS12" s="641"/>
      <c r="CT12" s="641"/>
      <c r="CU12" s="641"/>
      <c r="CV12" s="641"/>
      <c r="CW12" s="641"/>
      <c r="CX12" s="641"/>
      <c r="CY12" s="642"/>
      <c r="CZ12" s="677">
        <v>3.5</v>
      </c>
      <c r="DA12" s="677"/>
      <c r="DB12" s="677"/>
      <c r="DC12" s="677"/>
      <c r="DD12" s="646">
        <v>111787</v>
      </c>
      <c r="DE12" s="641"/>
      <c r="DF12" s="641"/>
      <c r="DG12" s="641"/>
      <c r="DH12" s="641"/>
      <c r="DI12" s="641"/>
      <c r="DJ12" s="641"/>
      <c r="DK12" s="641"/>
      <c r="DL12" s="641"/>
      <c r="DM12" s="641"/>
      <c r="DN12" s="641"/>
      <c r="DO12" s="641"/>
      <c r="DP12" s="642"/>
      <c r="DQ12" s="646">
        <v>149743</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229</v>
      </c>
      <c r="AA13" s="677"/>
      <c r="AB13" s="677"/>
      <c r="AC13" s="677"/>
      <c r="AD13" s="678" t="s">
        <v>229</v>
      </c>
      <c r="AE13" s="678"/>
      <c r="AF13" s="678"/>
      <c r="AG13" s="678"/>
      <c r="AH13" s="678"/>
      <c r="AI13" s="678"/>
      <c r="AJ13" s="678"/>
      <c r="AK13" s="678"/>
      <c r="AL13" s="643" t="s">
        <v>229</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2670765</v>
      </c>
      <c r="BH13" s="641"/>
      <c r="BI13" s="641"/>
      <c r="BJ13" s="641"/>
      <c r="BK13" s="641"/>
      <c r="BL13" s="641"/>
      <c r="BM13" s="641"/>
      <c r="BN13" s="642"/>
      <c r="BO13" s="677">
        <v>47.5</v>
      </c>
      <c r="BP13" s="677"/>
      <c r="BQ13" s="677"/>
      <c r="BR13" s="677"/>
      <c r="BS13" s="646" t="s">
        <v>250</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1508663</v>
      </c>
      <c r="CS13" s="641"/>
      <c r="CT13" s="641"/>
      <c r="CU13" s="641"/>
      <c r="CV13" s="641"/>
      <c r="CW13" s="641"/>
      <c r="CX13" s="641"/>
      <c r="CY13" s="642"/>
      <c r="CZ13" s="677">
        <v>11.3</v>
      </c>
      <c r="DA13" s="677"/>
      <c r="DB13" s="677"/>
      <c r="DC13" s="677"/>
      <c r="DD13" s="646">
        <v>769919</v>
      </c>
      <c r="DE13" s="641"/>
      <c r="DF13" s="641"/>
      <c r="DG13" s="641"/>
      <c r="DH13" s="641"/>
      <c r="DI13" s="641"/>
      <c r="DJ13" s="641"/>
      <c r="DK13" s="641"/>
      <c r="DL13" s="641"/>
      <c r="DM13" s="641"/>
      <c r="DN13" s="641"/>
      <c r="DO13" s="641"/>
      <c r="DP13" s="642"/>
      <c r="DQ13" s="646">
        <v>1104339</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24667</v>
      </c>
      <c r="S14" s="641"/>
      <c r="T14" s="641"/>
      <c r="U14" s="641"/>
      <c r="V14" s="641"/>
      <c r="W14" s="641"/>
      <c r="X14" s="641"/>
      <c r="Y14" s="642"/>
      <c r="Z14" s="677">
        <v>0.2</v>
      </c>
      <c r="AA14" s="677"/>
      <c r="AB14" s="677"/>
      <c r="AC14" s="677"/>
      <c r="AD14" s="678">
        <v>24667</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102602</v>
      </c>
      <c r="BH14" s="641"/>
      <c r="BI14" s="641"/>
      <c r="BJ14" s="641"/>
      <c r="BK14" s="641"/>
      <c r="BL14" s="641"/>
      <c r="BM14" s="641"/>
      <c r="BN14" s="642"/>
      <c r="BO14" s="677">
        <v>1.8</v>
      </c>
      <c r="BP14" s="677"/>
      <c r="BQ14" s="677"/>
      <c r="BR14" s="677"/>
      <c r="BS14" s="646" t="s">
        <v>128</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644769</v>
      </c>
      <c r="CS14" s="641"/>
      <c r="CT14" s="641"/>
      <c r="CU14" s="641"/>
      <c r="CV14" s="641"/>
      <c r="CW14" s="641"/>
      <c r="CX14" s="641"/>
      <c r="CY14" s="642"/>
      <c r="CZ14" s="677">
        <v>4.8</v>
      </c>
      <c r="DA14" s="677"/>
      <c r="DB14" s="677"/>
      <c r="DC14" s="677"/>
      <c r="DD14" s="646">
        <v>4364</v>
      </c>
      <c r="DE14" s="641"/>
      <c r="DF14" s="641"/>
      <c r="DG14" s="641"/>
      <c r="DH14" s="641"/>
      <c r="DI14" s="641"/>
      <c r="DJ14" s="641"/>
      <c r="DK14" s="641"/>
      <c r="DL14" s="641"/>
      <c r="DM14" s="641"/>
      <c r="DN14" s="641"/>
      <c r="DO14" s="641"/>
      <c r="DP14" s="642"/>
      <c r="DQ14" s="646">
        <v>640251</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172</v>
      </c>
      <c r="AE15" s="678"/>
      <c r="AF15" s="678"/>
      <c r="AG15" s="678"/>
      <c r="AH15" s="678"/>
      <c r="AI15" s="678"/>
      <c r="AJ15" s="678"/>
      <c r="AK15" s="678"/>
      <c r="AL15" s="643" t="s">
        <v>128</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249595</v>
      </c>
      <c r="BH15" s="641"/>
      <c r="BI15" s="641"/>
      <c r="BJ15" s="641"/>
      <c r="BK15" s="641"/>
      <c r="BL15" s="641"/>
      <c r="BM15" s="641"/>
      <c r="BN15" s="642"/>
      <c r="BO15" s="677">
        <v>4.4000000000000004</v>
      </c>
      <c r="BP15" s="677"/>
      <c r="BQ15" s="677"/>
      <c r="BR15" s="677"/>
      <c r="BS15" s="646" t="s">
        <v>128</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1633797</v>
      </c>
      <c r="CS15" s="641"/>
      <c r="CT15" s="641"/>
      <c r="CU15" s="641"/>
      <c r="CV15" s="641"/>
      <c r="CW15" s="641"/>
      <c r="CX15" s="641"/>
      <c r="CY15" s="642"/>
      <c r="CZ15" s="677">
        <v>12.3</v>
      </c>
      <c r="DA15" s="677"/>
      <c r="DB15" s="677"/>
      <c r="DC15" s="677"/>
      <c r="DD15" s="646">
        <v>395994</v>
      </c>
      <c r="DE15" s="641"/>
      <c r="DF15" s="641"/>
      <c r="DG15" s="641"/>
      <c r="DH15" s="641"/>
      <c r="DI15" s="641"/>
      <c r="DJ15" s="641"/>
      <c r="DK15" s="641"/>
      <c r="DL15" s="641"/>
      <c r="DM15" s="641"/>
      <c r="DN15" s="641"/>
      <c r="DO15" s="641"/>
      <c r="DP15" s="642"/>
      <c r="DQ15" s="646">
        <v>1173767</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7760</v>
      </c>
      <c r="S16" s="641"/>
      <c r="T16" s="641"/>
      <c r="U16" s="641"/>
      <c r="V16" s="641"/>
      <c r="W16" s="641"/>
      <c r="X16" s="641"/>
      <c r="Y16" s="642"/>
      <c r="Z16" s="677">
        <v>0.1</v>
      </c>
      <c r="AA16" s="677"/>
      <c r="AB16" s="677"/>
      <c r="AC16" s="677"/>
      <c r="AD16" s="678">
        <v>7760</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229</v>
      </c>
      <c r="BP16" s="677"/>
      <c r="BQ16" s="677"/>
      <c r="BR16" s="677"/>
      <c r="BS16" s="646" t="s">
        <v>128</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230635</v>
      </c>
      <c r="CS16" s="641"/>
      <c r="CT16" s="641"/>
      <c r="CU16" s="641"/>
      <c r="CV16" s="641"/>
      <c r="CW16" s="641"/>
      <c r="CX16" s="641"/>
      <c r="CY16" s="642"/>
      <c r="CZ16" s="677">
        <v>1.7</v>
      </c>
      <c r="DA16" s="677"/>
      <c r="DB16" s="677"/>
      <c r="DC16" s="677"/>
      <c r="DD16" s="646" t="s">
        <v>229</v>
      </c>
      <c r="DE16" s="641"/>
      <c r="DF16" s="641"/>
      <c r="DG16" s="641"/>
      <c r="DH16" s="641"/>
      <c r="DI16" s="641"/>
      <c r="DJ16" s="641"/>
      <c r="DK16" s="641"/>
      <c r="DL16" s="641"/>
      <c r="DM16" s="641"/>
      <c r="DN16" s="641"/>
      <c r="DO16" s="641"/>
      <c r="DP16" s="642"/>
      <c r="DQ16" s="646">
        <v>136724</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93045</v>
      </c>
      <c r="S17" s="641"/>
      <c r="T17" s="641"/>
      <c r="U17" s="641"/>
      <c r="V17" s="641"/>
      <c r="W17" s="641"/>
      <c r="X17" s="641"/>
      <c r="Y17" s="642"/>
      <c r="Z17" s="677">
        <v>0.7</v>
      </c>
      <c r="AA17" s="677"/>
      <c r="AB17" s="677"/>
      <c r="AC17" s="677"/>
      <c r="AD17" s="678">
        <v>93045</v>
      </c>
      <c r="AE17" s="678"/>
      <c r="AF17" s="678"/>
      <c r="AG17" s="678"/>
      <c r="AH17" s="678"/>
      <c r="AI17" s="678"/>
      <c r="AJ17" s="678"/>
      <c r="AK17" s="678"/>
      <c r="AL17" s="643">
        <v>1.2</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229</v>
      </c>
      <c r="BH17" s="641"/>
      <c r="BI17" s="641"/>
      <c r="BJ17" s="641"/>
      <c r="BK17" s="641"/>
      <c r="BL17" s="641"/>
      <c r="BM17" s="641"/>
      <c r="BN17" s="642"/>
      <c r="BO17" s="677" t="s">
        <v>250</v>
      </c>
      <c r="BP17" s="677"/>
      <c r="BQ17" s="677"/>
      <c r="BR17" s="677"/>
      <c r="BS17" s="646" t="s">
        <v>229</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870104</v>
      </c>
      <c r="CS17" s="641"/>
      <c r="CT17" s="641"/>
      <c r="CU17" s="641"/>
      <c r="CV17" s="641"/>
      <c r="CW17" s="641"/>
      <c r="CX17" s="641"/>
      <c r="CY17" s="642"/>
      <c r="CZ17" s="677">
        <v>6.5</v>
      </c>
      <c r="DA17" s="677"/>
      <c r="DB17" s="677"/>
      <c r="DC17" s="677"/>
      <c r="DD17" s="646" t="s">
        <v>229</v>
      </c>
      <c r="DE17" s="641"/>
      <c r="DF17" s="641"/>
      <c r="DG17" s="641"/>
      <c r="DH17" s="641"/>
      <c r="DI17" s="641"/>
      <c r="DJ17" s="641"/>
      <c r="DK17" s="641"/>
      <c r="DL17" s="641"/>
      <c r="DM17" s="641"/>
      <c r="DN17" s="641"/>
      <c r="DO17" s="641"/>
      <c r="DP17" s="642"/>
      <c r="DQ17" s="646">
        <v>869571</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39894</v>
      </c>
      <c r="S18" s="641"/>
      <c r="T18" s="641"/>
      <c r="U18" s="641"/>
      <c r="V18" s="641"/>
      <c r="W18" s="641"/>
      <c r="X18" s="641"/>
      <c r="Y18" s="642"/>
      <c r="Z18" s="677">
        <v>0.3</v>
      </c>
      <c r="AA18" s="677"/>
      <c r="AB18" s="677"/>
      <c r="AC18" s="677"/>
      <c r="AD18" s="678">
        <v>39894</v>
      </c>
      <c r="AE18" s="678"/>
      <c r="AF18" s="678"/>
      <c r="AG18" s="678"/>
      <c r="AH18" s="678"/>
      <c r="AI18" s="678"/>
      <c r="AJ18" s="678"/>
      <c r="AK18" s="678"/>
      <c r="AL18" s="643">
        <v>0.5</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229</v>
      </c>
      <c r="BP18" s="677"/>
      <c r="BQ18" s="677"/>
      <c r="BR18" s="677"/>
      <c r="BS18" s="646" t="s">
        <v>229</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229</v>
      </c>
      <c r="DE18" s="641"/>
      <c r="DF18" s="641"/>
      <c r="DG18" s="641"/>
      <c r="DH18" s="641"/>
      <c r="DI18" s="641"/>
      <c r="DJ18" s="641"/>
      <c r="DK18" s="641"/>
      <c r="DL18" s="641"/>
      <c r="DM18" s="641"/>
      <c r="DN18" s="641"/>
      <c r="DO18" s="641"/>
      <c r="DP18" s="642"/>
      <c r="DQ18" s="646" t="s">
        <v>229</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4326</v>
      </c>
      <c r="S19" s="641"/>
      <c r="T19" s="641"/>
      <c r="U19" s="641"/>
      <c r="V19" s="641"/>
      <c r="W19" s="641"/>
      <c r="X19" s="641"/>
      <c r="Y19" s="642"/>
      <c r="Z19" s="677">
        <v>0</v>
      </c>
      <c r="AA19" s="677"/>
      <c r="AB19" s="677"/>
      <c r="AC19" s="677"/>
      <c r="AD19" s="678">
        <v>4326</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226</v>
      </c>
      <c r="BH19" s="641"/>
      <c r="BI19" s="641"/>
      <c r="BJ19" s="641"/>
      <c r="BK19" s="641"/>
      <c r="BL19" s="641"/>
      <c r="BM19" s="641"/>
      <c r="BN19" s="642"/>
      <c r="BO19" s="677">
        <v>0</v>
      </c>
      <c r="BP19" s="677"/>
      <c r="BQ19" s="677"/>
      <c r="BR19" s="677"/>
      <c r="BS19" s="646" t="s">
        <v>128</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172</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836</v>
      </c>
      <c r="S20" s="641"/>
      <c r="T20" s="641"/>
      <c r="U20" s="641"/>
      <c r="V20" s="641"/>
      <c r="W20" s="641"/>
      <c r="X20" s="641"/>
      <c r="Y20" s="642"/>
      <c r="Z20" s="677">
        <v>0</v>
      </c>
      <c r="AA20" s="677"/>
      <c r="AB20" s="677"/>
      <c r="AC20" s="677"/>
      <c r="AD20" s="678">
        <v>836</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226</v>
      </c>
      <c r="BH20" s="641"/>
      <c r="BI20" s="641"/>
      <c r="BJ20" s="641"/>
      <c r="BK20" s="641"/>
      <c r="BL20" s="641"/>
      <c r="BM20" s="641"/>
      <c r="BN20" s="642"/>
      <c r="BO20" s="677">
        <v>0</v>
      </c>
      <c r="BP20" s="677"/>
      <c r="BQ20" s="677"/>
      <c r="BR20" s="677"/>
      <c r="BS20" s="646" t="s">
        <v>128</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13319835</v>
      </c>
      <c r="CS20" s="641"/>
      <c r="CT20" s="641"/>
      <c r="CU20" s="641"/>
      <c r="CV20" s="641"/>
      <c r="CW20" s="641"/>
      <c r="CX20" s="641"/>
      <c r="CY20" s="642"/>
      <c r="CZ20" s="677">
        <v>100</v>
      </c>
      <c r="DA20" s="677"/>
      <c r="DB20" s="677"/>
      <c r="DC20" s="677"/>
      <c r="DD20" s="646">
        <v>1846242</v>
      </c>
      <c r="DE20" s="641"/>
      <c r="DF20" s="641"/>
      <c r="DG20" s="641"/>
      <c r="DH20" s="641"/>
      <c r="DI20" s="641"/>
      <c r="DJ20" s="641"/>
      <c r="DK20" s="641"/>
      <c r="DL20" s="641"/>
      <c r="DM20" s="641"/>
      <c r="DN20" s="641"/>
      <c r="DO20" s="641"/>
      <c r="DP20" s="642"/>
      <c r="DQ20" s="646">
        <v>9097365</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47989</v>
      </c>
      <c r="S21" s="641"/>
      <c r="T21" s="641"/>
      <c r="U21" s="641"/>
      <c r="V21" s="641"/>
      <c r="W21" s="641"/>
      <c r="X21" s="641"/>
      <c r="Y21" s="642"/>
      <c r="Z21" s="677">
        <v>0.3</v>
      </c>
      <c r="AA21" s="677"/>
      <c r="AB21" s="677"/>
      <c r="AC21" s="677"/>
      <c r="AD21" s="678">
        <v>47989</v>
      </c>
      <c r="AE21" s="678"/>
      <c r="AF21" s="678"/>
      <c r="AG21" s="678"/>
      <c r="AH21" s="678"/>
      <c r="AI21" s="678"/>
      <c r="AJ21" s="678"/>
      <c r="AK21" s="678"/>
      <c r="AL21" s="643">
        <v>0.6</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t="s">
        <v>229</v>
      </c>
      <c r="BH21" s="641"/>
      <c r="BI21" s="641"/>
      <c r="BJ21" s="641"/>
      <c r="BK21" s="641"/>
      <c r="BL21" s="641"/>
      <c r="BM21" s="641"/>
      <c r="BN21" s="642"/>
      <c r="BO21" s="677" t="s">
        <v>128</v>
      </c>
      <c r="BP21" s="677"/>
      <c r="BQ21" s="677"/>
      <c r="BR21" s="677"/>
      <c r="BS21" s="646" t="s">
        <v>229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1100704</v>
      </c>
      <c r="S22" s="641"/>
      <c r="T22" s="641"/>
      <c r="U22" s="641"/>
      <c r="V22" s="641"/>
      <c r="W22" s="641"/>
      <c r="X22" s="641"/>
      <c r="Y22" s="642"/>
      <c r="Z22" s="677">
        <v>8</v>
      </c>
      <c r="AA22" s="677"/>
      <c r="AB22" s="677"/>
      <c r="AC22" s="677"/>
      <c r="AD22" s="678">
        <v>850318</v>
      </c>
      <c r="AE22" s="678"/>
      <c r="AF22" s="678"/>
      <c r="AG22" s="678"/>
      <c r="AH22" s="678"/>
      <c r="AI22" s="678"/>
      <c r="AJ22" s="678"/>
      <c r="AK22" s="678"/>
      <c r="AL22" s="643">
        <v>11.2</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229</v>
      </c>
      <c r="BH22" s="641"/>
      <c r="BI22" s="641"/>
      <c r="BJ22" s="641"/>
      <c r="BK22" s="641"/>
      <c r="BL22" s="641"/>
      <c r="BM22" s="641"/>
      <c r="BN22" s="642"/>
      <c r="BO22" s="677" t="s">
        <v>128</v>
      </c>
      <c r="BP22" s="677"/>
      <c r="BQ22" s="677"/>
      <c r="BR22" s="677"/>
      <c r="BS22" s="646" t="s">
        <v>229</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850318</v>
      </c>
      <c r="S23" s="641"/>
      <c r="T23" s="641"/>
      <c r="U23" s="641"/>
      <c r="V23" s="641"/>
      <c r="W23" s="641"/>
      <c r="X23" s="641"/>
      <c r="Y23" s="642"/>
      <c r="Z23" s="677">
        <v>6.2</v>
      </c>
      <c r="AA23" s="677"/>
      <c r="AB23" s="677"/>
      <c r="AC23" s="677"/>
      <c r="AD23" s="678">
        <v>850318</v>
      </c>
      <c r="AE23" s="678"/>
      <c r="AF23" s="678"/>
      <c r="AG23" s="678"/>
      <c r="AH23" s="678"/>
      <c r="AI23" s="678"/>
      <c r="AJ23" s="678"/>
      <c r="AK23" s="678"/>
      <c r="AL23" s="643">
        <v>11.2</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v>226</v>
      </c>
      <c r="BH23" s="641"/>
      <c r="BI23" s="641"/>
      <c r="BJ23" s="641"/>
      <c r="BK23" s="641"/>
      <c r="BL23" s="641"/>
      <c r="BM23" s="641"/>
      <c r="BN23" s="642"/>
      <c r="BO23" s="677">
        <v>0</v>
      </c>
      <c r="BP23" s="677"/>
      <c r="BQ23" s="677"/>
      <c r="BR23" s="677"/>
      <c r="BS23" s="646" t="s">
        <v>229</v>
      </c>
      <c r="BT23" s="641"/>
      <c r="BU23" s="641"/>
      <c r="BV23" s="641"/>
      <c r="BW23" s="641"/>
      <c r="BX23" s="641"/>
      <c r="BY23" s="641"/>
      <c r="BZ23" s="641"/>
      <c r="CA23" s="641"/>
      <c r="CB23" s="684"/>
      <c r="CD23" s="744" t="s">
        <v>217</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250304</v>
      </c>
      <c r="S24" s="641"/>
      <c r="T24" s="641"/>
      <c r="U24" s="641"/>
      <c r="V24" s="641"/>
      <c r="W24" s="641"/>
      <c r="X24" s="641"/>
      <c r="Y24" s="642"/>
      <c r="Z24" s="677">
        <v>1.8</v>
      </c>
      <c r="AA24" s="677"/>
      <c r="AB24" s="677"/>
      <c r="AC24" s="677"/>
      <c r="AD24" s="678" t="s">
        <v>128</v>
      </c>
      <c r="AE24" s="678"/>
      <c r="AF24" s="678"/>
      <c r="AG24" s="678"/>
      <c r="AH24" s="678"/>
      <c r="AI24" s="678"/>
      <c r="AJ24" s="678"/>
      <c r="AK24" s="678"/>
      <c r="AL24" s="643" t="s">
        <v>128</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229</v>
      </c>
      <c r="BH24" s="641"/>
      <c r="BI24" s="641"/>
      <c r="BJ24" s="641"/>
      <c r="BK24" s="641"/>
      <c r="BL24" s="641"/>
      <c r="BM24" s="641"/>
      <c r="BN24" s="642"/>
      <c r="BO24" s="677" t="s">
        <v>229</v>
      </c>
      <c r="BP24" s="677"/>
      <c r="BQ24" s="677"/>
      <c r="BR24" s="677"/>
      <c r="BS24" s="646" t="s">
        <v>229</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5532054</v>
      </c>
      <c r="CS24" s="696"/>
      <c r="CT24" s="696"/>
      <c r="CU24" s="696"/>
      <c r="CV24" s="696"/>
      <c r="CW24" s="696"/>
      <c r="CX24" s="696"/>
      <c r="CY24" s="739"/>
      <c r="CZ24" s="740">
        <v>41.5</v>
      </c>
      <c r="DA24" s="711"/>
      <c r="DB24" s="711"/>
      <c r="DC24" s="743"/>
      <c r="DD24" s="738">
        <v>3433110</v>
      </c>
      <c r="DE24" s="696"/>
      <c r="DF24" s="696"/>
      <c r="DG24" s="696"/>
      <c r="DH24" s="696"/>
      <c r="DI24" s="696"/>
      <c r="DJ24" s="696"/>
      <c r="DK24" s="739"/>
      <c r="DL24" s="738">
        <v>3425527</v>
      </c>
      <c r="DM24" s="696"/>
      <c r="DN24" s="696"/>
      <c r="DO24" s="696"/>
      <c r="DP24" s="696"/>
      <c r="DQ24" s="696"/>
      <c r="DR24" s="696"/>
      <c r="DS24" s="696"/>
      <c r="DT24" s="696"/>
      <c r="DU24" s="696"/>
      <c r="DV24" s="739"/>
      <c r="DW24" s="740">
        <v>43.5</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v>82</v>
      </c>
      <c r="S25" s="641"/>
      <c r="T25" s="641"/>
      <c r="U25" s="641"/>
      <c r="V25" s="641"/>
      <c r="W25" s="641"/>
      <c r="X25" s="641"/>
      <c r="Y25" s="642"/>
      <c r="Z25" s="677">
        <v>0</v>
      </c>
      <c r="AA25" s="677"/>
      <c r="AB25" s="677"/>
      <c r="AC25" s="677"/>
      <c r="AD25" s="678" t="s">
        <v>128</v>
      </c>
      <c r="AE25" s="678"/>
      <c r="AF25" s="678"/>
      <c r="AG25" s="678"/>
      <c r="AH25" s="678"/>
      <c r="AI25" s="678"/>
      <c r="AJ25" s="678"/>
      <c r="AK25" s="678"/>
      <c r="AL25" s="643" t="s">
        <v>229</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172</v>
      </c>
      <c r="BP25" s="677"/>
      <c r="BQ25" s="677"/>
      <c r="BR25" s="677"/>
      <c r="BS25" s="646" t="s">
        <v>128</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1798656</v>
      </c>
      <c r="CS25" s="659"/>
      <c r="CT25" s="659"/>
      <c r="CU25" s="659"/>
      <c r="CV25" s="659"/>
      <c r="CW25" s="659"/>
      <c r="CX25" s="659"/>
      <c r="CY25" s="660"/>
      <c r="CZ25" s="643">
        <v>13.5</v>
      </c>
      <c r="DA25" s="661"/>
      <c r="DB25" s="661"/>
      <c r="DC25" s="662"/>
      <c r="DD25" s="646">
        <v>1653089</v>
      </c>
      <c r="DE25" s="659"/>
      <c r="DF25" s="659"/>
      <c r="DG25" s="659"/>
      <c r="DH25" s="659"/>
      <c r="DI25" s="659"/>
      <c r="DJ25" s="659"/>
      <c r="DK25" s="660"/>
      <c r="DL25" s="646">
        <v>1646693</v>
      </c>
      <c r="DM25" s="659"/>
      <c r="DN25" s="659"/>
      <c r="DO25" s="659"/>
      <c r="DP25" s="659"/>
      <c r="DQ25" s="659"/>
      <c r="DR25" s="659"/>
      <c r="DS25" s="659"/>
      <c r="DT25" s="659"/>
      <c r="DU25" s="659"/>
      <c r="DV25" s="660"/>
      <c r="DW25" s="643">
        <v>20.9</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7771645</v>
      </c>
      <c r="S26" s="641"/>
      <c r="T26" s="641"/>
      <c r="U26" s="641"/>
      <c r="V26" s="641"/>
      <c r="W26" s="641"/>
      <c r="X26" s="641"/>
      <c r="Y26" s="642"/>
      <c r="Z26" s="677">
        <v>56.3</v>
      </c>
      <c r="AA26" s="677"/>
      <c r="AB26" s="677"/>
      <c r="AC26" s="677"/>
      <c r="AD26" s="678">
        <v>7521033</v>
      </c>
      <c r="AE26" s="678"/>
      <c r="AF26" s="678"/>
      <c r="AG26" s="678"/>
      <c r="AH26" s="678"/>
      <c r="AI26" s="678"/>
      <c r="AJ26" s="678"/>
      <c r="AK26" s="678"/>
      <c r="AL26" s="643">
        <v>99.4</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229</v>
      </c>
      <c r="BP26" s="677"/>
      <c r="BQ26" s="677"/>
      <c r="BR26" s="677"/>
      <c r="BS26" s="646" t="s">
        <v>229</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1141878</v>
      </c>
      <c r="CS26" s="641"/>
      <c r="CT26" s="641"/>
      <c r="CU26" s="641"/>
      <c r="CV26" s="641"/>
      <c r="CW26" s="641"/>
      <c r="CX26" s="641"/>
      <c r="CY26" s="642"/>
      <c r="CZ26" s="643">
        <v>8.6</v>
      </c>
      <c r="DA26" s="661"/>
      <c r="DB26" s="661"/>
      <c r="DC26" s="662"/>
      <c r="DD26" s="646">
        <v>1028934</v>
      </c>
      <c r="DE26" s="641"/>
      <c r="DF26" s="641"/>
      <c r="DG26" s="641"/>
      <c r="DH26" s="641"/>
      <c r="DI26" s="641"/>
      <c r="DJ26" s="641"/>
      <c r="DK26" s="642"/>
      <c r="DL26" s="646" t="s">
        <v>128</v>
      </c>
      <c r="DM26" s="641"/>
      <c r="DN26" s="641"/>
      <c r="DO26" s="641"/>
      <c r="DP26" s="641"/>
      <c r="DQ26" s="641"/>
      <c r="DR26" s="641"/>
      <c r="DS26" s="641"/>
      <c r="DT26" s="641"/>
      <c r="DU26" s="641"/>
      <c r="DV26" s="642"/>
      <c r="DW26" s="643" t="s">
        <v>229</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4312</v>
      </c>
      <c r="S27" s="641"/>
      <c r="T27" s="641"/>
      <c r="U27" s="641"/>
      <c r="V27" s="641"/>
      <c r="W27" s="641"/>
      <c r="X27" s="641"/>
      <c r="Y27" s="642"/>
      <c r="Z27" s="677">
        <v>0</v>
      </c>
      <c r="AA27" s="677"/>
      <c r="AB27" s="677"/>
      <c r="AC27" s="677"/>
      <c r="AD27" s="678">
        <v>4312</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5625689</v>
      </c>
      <c r="BH27" s="641"/>
      <c r="BI27" s="641"/>
      <c r="BJ27" s="641"/>
      <c r="BK27" s="641"/>
      <c r="BL27" s="641"/>
      <c r="BM27" s="641"/>
      <c r="BN27" s="642"/>
      <c r="BO27" s="677">
        <v>100</v>
      </c>
      <c r="BP27" s="677"/>
      <c r="BQ27" s="677"/>
      <c r="BR27" s="677"/>
      <c r="BS27" s="646">
        <v>94437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2863294</v>
      </c>
      <c r="CS27" s="659"/>
      <c r="CT27" s="659"/>
      <c r="CU27" s="659"/>
      <c r="CV27" s="659"/>
      <c r="CW27" s="659"/>
      <c r="CX27" s="659"/>
      <c r="CY27" s="660"/>
      <c r="CZ27" s="643">
        <v>21.5</v>
      </c>
      <c r="DA27" s="661"/>
      <c r="DB27" s="661"/>
      <c r="DC27" s="662"/>
      <c r="DD27" s="646">
        <v>910450</v>
      </c>
      <c r="DE27" s="659"/>
      <c r="DF27" s="659"/>
      <c r="DG27" s="659"/>
      <c r="DH27" s="659"/>
      <c r="DI27" s="659"/>
      <c r="DJ27" s="659"/>
      <c r="DK27" s="660"/>
      <c r="DL27" s="646">
        <v>909263</v>
      </c>
      <c r="DM27" s="659"/>
      <c r="DN27" s="659"/>
      <c r="DO27" s="659"/>
      <c r="DP27" s="659"/>
      <c r="DQ27" s="659"/>
      <c r="DR27" s="659"/>
      <c r="DS27" s="659"/>
      <c r="DT27" s="659"/>
      <c r="DU27" s="659"/>
      <c r="DV27" s="660"/>
      <c r="DW27" s="643">
        <v>11.5</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176177</v>
      </c>
      <c r="S28" s="641"/>
      <c r="T28" s="641"/>
      <c r="U28" s="641"/>
      <c r="V28" s="641"/>
      <c r="W28" s="641"/>
      <c r="X28" s="641"/>
      <c r="Y28" s="642"/>
      <c r="Z28" s="677">
        <v>1.3</v>
      </c>
      <c r="AA28" s="677"/>
      <c r="AB28" s="677"/>
      <c r="AC28" s="677"/>
      <c r="AD28" s="678" t="s">
        <v>229</v>
      </c>
      <c r="AE28" s="678"/>
      <c r="AF28" s="678"/>
      <c r="AG28" s="678"/>
      <c r="AH28" s="678"/>
      <c r="AI28" s="678"/>
      <c r="AJ28" s="678"/>
      <c r="AK28" s="678"/>
      <c r="AL28" s="643" t="s">
        <v>229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870104</v>
      </c>
      <c r="CS28" s="641"/>
      <c r="CT28" s="641"/>
      <c r="CU28" s="641"/>
      <c r="CV28" s="641"/>
      <c r="CW28" s="641"/>
      <c r="CX28" s="641"/>
      <c r="CY28" s="642"/>
      <c r="CZ28" s="643">
        <v>6.5</v>
      </c>
      <c r="DA28" s="661"/>
      <c r="DB28" s="661"/>
      <c r="DC28" s="662"/>
      <c r="DD28" s="646">
        <v>869571</v>
      </c>
      <c r="DE28" s="641"/>
      <c r="DF28" s="641"/>
      <c r="DG28" s="641"/>
      <c r="DH28" s="641"/>
      <c r="DI28" s="641"/>
      <c r="DJ28" s="641"/>
      <c r="DK28" s="642"/>
      <c r="DL28" s="646">
        <v>869571</v>
      </c>
      <c r="DM28" s="641"/>
      <c r="DN28" s="641"/>
      <c r="DO28" s="641"/>
      <c r="DP28" s="641"/>
      <c r="DQ28" s="641"/>
      <c r="DR28" s="641"/>
      <c r="DS28" s="641"/>
      <c r="DT28" s="641"/>
      <c r="DU28" s="641"/>
      <c r="DV28" s="642"/>
      <c r="DW28" s="643">
        <v>11</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152367</v>
      </c>
      <c r="S29" s="641"/>
      <c r="T29" s="641"/>
      <c r="U29" s="641"/>
      <c r="V29" s="641"/>
      <c r="W29" s="641"/>
      <c r="X29" s="641"/>
      <c r="Y29" s="642"/>
      <c r="Z29" s="677">
        <v>1.1000000000000001</v>
      </c>
      <c r="AA29" s="677"/>
      <c r="AB29" s="677"/>
      <c r="AC29" s="677"/>
      <c r="AD29" s="678">
        <v>10701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73" t="s">
        <v>301</v>
      </c>
      <c r="CG29" s="674"/>
      <c r="CH29" s="674"/>
      <c r="CI29" s="674"/>
      <c r="CJ29" s="674"/>
      <c r="CK29" s="674"/>
      <c r="CL29" s="674"/>
      <c r="CM29" s="674"/>
      <c r="CN29" s="674"/>
      <c r="CO29" s="674"/>
      <c r="CP29" s="674"/>
      <c r="CQ29" s="675"/>
      <c r="CR29" s="640">
        <v>870104</v>
      </c>
      <c r="CS29" s="659"/>
      <c r="CT29" s="659"/>
      <c r="CU29" s="659"/>
      <c r="CV29" s="659"/>
      <c r="CW29" s="659"/>
      <c r="CX29" s="659"/>
      <c r="CY29" s="660"/>
      <c r="CZ29" s="643">
        <v>6.5</v>
      </c>
      <c r="DA29" s="661"/>
      <c r="DB29" s="661"/>
      <c r="DC29" s="662"/>
      <c r="DD29" s="646">
        <v>869571</v>
      </c>
      <c r="DE29" s="659"/>
      <c r="DF29" s="659"/>
      <c r="DG29" s="659"/>
      <c r="DH29" s="659"/>
      <c r="DI29" s="659"/>
      <c r="DJ29" s="659"/>
      <c r="DK29" s="660"/>
      <c r="DL29" s="646">
        <v>869571</v>
      </c>
      <c r="DM29" s="659"/>
      <c r="DN29" s="659"/>
      <c r="DO29" s="659"/>
      <c r="DP29" s="659"/>
      <c r="DQ29" s="659"/>
      <c r="DR29" s="659"/>
      <c r="DS29" s="659"/>
      <c r="DT29" s="659"/>
      <c r="DU29" s="659"/>
      <c r="DV29" s="660"/>
      <c r="DW29" s="643">
        <v>11</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81915</v>
      </c>
      <c r="S30" s="641"/>
      <c r="T30" s="641"/>
      <c r="U30" s="641"/>
      <c r="V30" s="641"/>
      <c r="W30" s="641"/>
      <c r="X30" s="641"/>
      <c r="Y30" s="642"/>
      <c r="Z30" s="677">
        <v>0.6</v>
      </c>
      <c r="AA30" s="677"/>
      <c r="AB30" s="677"/>
      <c r="AC30" s="677"/>
      <c r="AD30" s="678" t="s">
        <v>128</v>
      </c>
      <c r="AE30" s="678"/>
      <c r="AF30" s="678"/>
      <c r="AG30" s="678"/>
      <c r="AH30" s="678"/>
      <c r="AI30" s="678"/>
      <c r="AJ30" s="678"/>
      <c r="AK30" s="678"/>
      <c r="AL30" s="643" t="s">
        <v>229</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836632</v>
      </c>
      <c r="CS30" s="641"/>
      <c r="CT30" s="641"/>
      <c r="CU30" s="641"/>
      <c r="CV30" s="641"/>
      <c r="CW30" s="641"/>
      <c r="CX30" s="641"/>
      <c r="CY30" s="642"/>
      <c r="CZ30" s="643">
        <v>6.3</v>
      </c>
      <c r="DA30" s="661"/>
      <c r="DB30" s="661"/>
      <c r="DC30" s="662"/>
      <c r="DD30" s="646">
        <v>836114</v>
      </c>
      <c r="DE30" s="641"/>
      <c r="DF30" s="641"/>
      <c r="DG30" s="641"/>
      <c r="DH30" s="641"/>
      <c r="DI30" s="641"/>
      <c r="DJ30" s="641"/>
      <c r="DK30" s="642"/>
      <c r="DL30" s="646">
        <v>836114</v>
      </c>
      <c r="DM30" s="641"/>
      <c r="DN30" s="641"/>
      <c r="DO30" s="641"/>
      <c r="DP30" s="641"/>
      <c r="DQ30" s="641"/>
      <c r="DR30" s="641"/>
      <c r="DS30" s="641"/>
      <c r="DT30" s="641"/>
      <c r="DU30" s="641"/>
      <c r="DV30" s="642"/>
      <c r="DW30" s="643">
        <v>10.6</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1696251</v>
      </c>
      <c r="S31" s="641"/>
      <c r="T31" s="641"/>
      <c r="U31" s="641"/>
      <c r="V31" s="641"/>
      <c r="W31" s="641"/>
      <c r="X31" s="641"/>
      <c r="Y31" s="642"/>
      <c r="Z31" s="677">
        <v>12.3</v>
      </c>
      <c r="AA31" s="677"/>
      <c r="AB31" s="677"/>
      <c r="AC31" s="677"/>
      <c r="AD31" s="678" t="s">
        <v>229</v>
      </c>
      <c r="AE31" s="678"/>
      <c r="AF31" s="678"/>
      <c r="AG31" s="678"/>
      <c r="AH31" s="678"/>
      <c r="AI31" s="678"/>
      <c r="AJ31" s="678"/>
      <c r="AK31" s="678"/>
      <c r="AL31" s="643" t="s">
        <v>250</v>
      </c>
      <c r="AM31" s="644"/>
      <c r="AN31" s="644"/>
      <c r="AO31" s="679"/>
      <c r="AP31" s="714" t="s">
        <v>307</v>
      </c>
      <c r="AQ31" s="715"/>
      <c r="AR31" s="715"/>
      <c r="AS31" s="715"/>
      <c r="AT31" s="720" t="s">
        <v>308</v>
      </c>
      <c r="AU31" s="231"/>
      <c r="AV31" s="231"/>
      <c r="AW31" s="231"/>
      <c r="AX31" s="706" t="s">
        <v>184</v>
      </c>
      <c r="AY31" s="707"/>
      <c r="AZ31" s="707"/>
      <c r="BA31" s="707"/>
      <c r="BB31" s="707"/>
      <c r="BC31" s="707"/>
      <c r="BD31" s="707"/>
      <c r="BE31" s="707"/>
      <c r="BF31" s="708"/>
      <c r="BG31" s="709">
        <v>98.8</v>
      </c>
      <c r="BH31" s="710"/>
      <c r="BI31" s="710"/>
      <c r="BJ31" s="710"/>
      <c r="BK31" s="710"/>
      <c r="BL31" s="710"/>
      <c r="BM31" s="711">
        <v>95.3</v>
      </c>
      <c r="BN31" s="710"/>
      <c r="BO31" s="710"/>
      <c r="BP31" s="710"/>
      <c r="BQ31" s="712"/>
      <c r="BR31" s="709">
        <v>98.7</v>
      </c>
      <c r="BS31" s="710"/>
      <c r="BT31" s="710"/>
      <c r="BU31" s="710"/>
      <c r="BV31" s="710"/>
      <c r="BW31" s="710"/>
      <c r="BX31" s="711">
        <v>94.9</v>
      </c>
      <c r="BY31" s="710"/>
      <c r="BZ31" s="710"/>
      <c r="CA31" s="710"/>
      <c r="CB31" s="712"/>
      <c r="CD31" s="731"/>
      <c r="CE31" s="732"/>
      <c r="CF31" s="673" t="s">
        <v>309</v>
      </c>
      <c r="CG31" s="674"/>
      <c r="CH31" s="674"/>
      <c r="CI31" s="674"/>
      <c r="CJ31" s="674"/>
      <c r="CK31" s="674"/>
      <c r="CL31" s="674"/>
      <c r="CM31" s="674"/>
      <c r="CN31" s="674"/>
      <c r="CO31" s="674"/>
      <c r="CP31" s="674"/>
      <c r="CQ31" s="675"/>
      <c r="CR31" s="640">
        <v>33472</v>
      </c>
      <c r="CS31" s="659"/>
      <c r="CT31" s="659"/>
      <c r="CU31" s="659"/>
      <c r="CV31" s="659"/>
      <c r="CW31" s="659"/>
      <c r="CX31" s="659"/>
      <c r="CY31" s="660"/>
      <c r="CZ31" s="643">
        <v>0.3</v>
      </c>
      <c r="DA31" s="661"/>
      <c r="DB31" s="661"/>
      <c r="DC31" s="662"/>
      <c r="DD31" s="646">
        <v>33457</v>
      </c>
      <c r="DE31" s="659"/>
      <c r="DF31" s="659"/>
      <c r="DG31" s="659"/>
      <c r="DH31" s="659"/>
      <c r="DI31" s="659"/>
      <c r="DJ31" s="659"/>
      <c r="DK31" s="660"/>
      <c r="DL31" s="646">
        <v>33457</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23" t="s">
        <v>310</v>
      </c>
      <c r="C32" s="724"/>
      <c r="D32" s="724"/>
      <c r="E32" s="724"/>
      <c r="F32" s="724"/>
      <c r="G32" s="724"/>
      <c r="H32" s="724"/>
      <c r="I32" s="724"/>
      <c r="J32" s="724"/>
      <c r="K32" s="724"/>
      <c r="L32" s="724"/>
      <c r="M32" s="724"/>
      <c r="N32" s="724"/>
      <c r="O32" s="724"/>
      <c r="P32" s="724"/>
      <c r="Q32" s="725"/>
      <c r="R32" s="640" t="s">
        <v>229</v>
      </c>
      <c r="S32" s="641"/>
      <c r="T32" s="641"/>
      <c r="U32" s="641"/>
      <c r="V32" s="641"/>
      <c r="W32" s="641"/>
      <c r="X32" s="641"/>
      <c r="Y32" s="642"/>
      <c r="Z32" s="677" t="s">
        <v>128</v>
      </c>
      <c r="AA32" s="677"/>
      <c r="AB32" s="677"/>
      <c r="AC32" s="677"/>
      <c r="AD32" s="678" t="s">
        <v>229</v>
      </c>
      <c r="AE32" s="678"/>
      <c r="AF32" s="678"/>
      <c r="AG32" s="678"/>
      <c r="AH32" s="678"/>
      <c r="AI32" s="678"/>
      <c r="AJ32" s="678"/>
      <c r="AK32" s="678"/>
      <c r="AL32" s="643" t="s">
        <v>229</v>
      </c>
      <c r="AM32" s="644"/>
      <c r="AN32" s="644"/>
      <c r="AO32" s="679"/>
      <c r="AP32" s="716"/>
      <c r="AQ32" s="717"/>
      <c r="AR32" s="717"/>
      <c r="AS32" s="717"/>
      <c r="AT32" s="721"/>
      <c r="AU32" s="230" t="s">
        <v>311</v>
      </c>
      <c r="AV32" s="230"/>
      <c r="AW32" s="230"/>
      <c r="AX32" s="637" t="s">
        <v>312</v>
      </c>
      <c r="AY32" s="638"/>
      <c r="AZ32" s="638"/>
      <c r="BA32" s="638"/>
      <c r="BB32" s="638"/>
      <c r="BC32" s="638"/>
      <c r="BD32" s="638"/>
      <c r="BE32" s="638"/>
      <c r="BF32" s="639"/>
      <c r="BG32" s="713">
        <v>99.1</v>
      </c>
      <c r="BH32" s="659"/>
      <c r="BI32" s="659"/>
      <c r="BJ32" s="659"/>
      <c r="BK32" s="659"/>
      <c r="BL32" s="659"/>
      <c r="BM32" s="644">
        <v>96.9</v>
      </c>
      <c r="BN32" s="705"/>
      <c r="BO32" s="705"/>
      <c r="BP32" s="705"/>
      <c r="BQ32" s="683"/>
      <c r="BR32" s="713">
        <v>98.9</v>
      </c>
      <c r="BS32" s="659"/>
      <c r="BT32" s="659"/>
      <c r="BU32" s="659"/>
      <c r="BV32" s="659"/>
      <c r="BW32" s="659"/>
      <c r="BX32" s="644">
        <v>96.6</v>
      </c>
      <c r="BY32" s="705"/>
      <c r="BZ32" s="705"/>
      <c r="CA32" s="705"/>
      <c r="CB32" s="683"/>
      <c r="CD32" s="733"/>
      <c r="CE32" s="734"/>
      <c r="CF32" s="673" t="s">
        <v>313</v>
      </c>
      <c r="CG32" s="674"/>
      <c r="CH32" s="674"/>
      <c r="CI32" s="674"/>
      <c r="CJ32" s="674"/>
      <c r="CK32" s="674"/>
      <c r="CL32" s="674"/>
      <c r="CM32" s="674"/>
      <c r="CN32" s="674"/>
      <c r="CO32" s="674"/>
      <c r="CP32" s="674"/>
      <c r="CQ32" s="675"/>
      <c r="CR32" s="640" t="s">
        <v>128</v>
      </c>
      <c r="CS32" s="641"/>
      <c r="CT32" s="641"/>
      <c r="CU32" s="641"/>
      <c r="CV32" s="641"/>
      <c r="CW32" s="641"/>
      <c r="CX32" s="641"/>
      <c r="CY32" s="642"/>
      <c r="CZ32" s="643" t="s">
        <v>250</v>
      </c>
      <c r="DA32" s="661"/>
      <c r="DB32" s="661"/>
      <c r="DC32" s="662"/>
      <c r="DD32" s="646" t="s">
        <v>229</v>
      </c>
      <c r="DE32" s="641"/>
      <c r="DF32" s="641"/>
      <c r="DG32" s="641"/>
      <c r="DH32" s="641"/>
      <c r="DI32" s="641"/>
      <c r="DJ32" s="641"/>
      <c r="DK32" s="642"/>
      <c r="DL32" s="646" t="s">
        <v>229</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1064303</v>
      </c>
      <c r="S33" s="641"/>
      <c r="T33" s="641"/>
      <c r="U33" s="641"/>
      <c r="V33" s="641"/>
      <c r="W33" s="641"/>
      <c r="X33" s="641"/>
      <c r="Y33" s="642"/>
      <c r="Z33" s="677">
        <v>7.7</v>
      </c>
      <c r="AA33" s="677"/>
      <c r="AB33" s="677"/>
      <c r="AC33" s="677"/>
      <c r="AD33" s="678" t="s">
        <v>229</v>
      </c>
      <c r="AE33" s="678"/>
      <c r="AF33" s="678"/>
      <c r="AG33" s="678"/>
      <c r="AH33" s="678"/>
      <c r="AI33" s="678"/>
      <c r="AJ33" s="678"/>
      <c r="AK33" s="678"/>
      <c r="AL33" s="643" t="s">
        <v>229</v>
      </c>
      <c r="AM33" s="644"/>
      <c r="AN33" s="644"/>
      <c r="AO33" s="679"/>
      <c r="AP33" s="718"/>
      <c r="AQ33" s="719"/>
      <c r="AR33" s="719"/>
      <c r="AS33" s="719"/>
      <c r="AT33" s="722"/>
      <c r="AU33" s="232"/>
      <c r="AV33" s="232"/>
      <c r="AW33" s="232"/>
      <c r="AX33" s="621" t="s">
        <v>315</v>
      </c>
      <c r="AY33" s="622"/>
      <c r="AZ33" s="622"/>
      <c r="BA33" s="622"/>
      <c r="BB33" s="622"/>
      <c r="BC33" s="622"/>
      <c r="BD33" s="622"/>
      <c r="BE33" s="622"/>
      <c r="BF33" s="623"/>
      <c r="BG33" s="704">
        <v>98.4</v>
      </c>
      <c r="BH33" s="625"/>
      <c r="BI33" s="625"/>
      <c r="BJ33" s="625"/>
      <c r="BK33" s="625"/>
      <c r="BL33" s="625"/>
      <c r="BM33" s="668">
        <v>93.7</v>
      </c>
      <c r="BN33" s="625"/>
      <c r="BO33" s="625"/>
      <c r="BP33" s="625"/>
      <c r="BQ33" s="689"/>
      <c r="BR33" s="704">
        <v>98.3</v>
      </c>
      <c r="BS33" s="625"/>
      <c r="BT33" s="625"/>
      <c r="BU33" s="625"/>
      <c r="BV33" s="625"/>
      <c r="BW33" s="625"/>
      <c r="BX33" s="668">
        <v>92.8</v>
      </c>
      <c r="BY33" s="625"/>
      <c r="BZ33" s="625"/>
      <c r="CA33" s="625"/>
      <c r="CB33" s="689"/>
      <c r="CD33" s="673" t="s">
        <v>316</v>
      </c>
      <c r="CE33" s="674"/>
      <c r="CF33" s="674"/>
      <c r="CG33" s="674"/>
      <c r="CH33" s="674"/>
      <c r="CI33" s="674"/>
      <c r="CJ33" s="674"/>
      <c r="CK33" s="674"/>
      <c r="CL33" s="674"/>
      <c r="CM33" s="674"/>
      <c r="CN33" s="674"/>
      <c r="CO33" s="674"/>
      <c r="CP33" s="674"/>
      <c r="CQ33" s="675"/>
      <c r="CR33" s="640">
        <v>5710904</v>
      </c>
      <c r="CS33" s="659"/>
      <c r="CT33" s="659"/>
      <c r="CU33" s="659"/>
      <c r="CV33" s="659"/>
      <c r="CW33" s="659"/>
      <c r="CX33" s="659"/>
      <c r="CY33" s="660"/>
      <c r="CZ33" s="643">
        <v>42.9</v>
      </c>
      <c r="DA33" s="661"/>
      <c r="DB33" s="661"/>
      <c r="DC33" s="662"/>
      <c r="DD33" s="646">
        <v>4682133</v>
      </c>
      <c r="DE33" s="659"/>
      <c r="DF33" s="659"/>
      <c r="DG33" s="659"/>
      <c r="DH33" s="659"/>
      <c r="DI33" s="659"/>
      <c r="DJ33" s="659"/>
      <c r="DK33" s="660"/>
      <c r="DL33" s="646">
        <v>4194014</v>
      </c>
      <c r="DM33" s="659"/>
      <c r="DN33" s="659"/>
      <c r="DO33" s="659"/>
      <c r="DP33" s="659"/>
      <c r="DQ33" s="659"/>
      <c r="DR33" s="659"/>
      <c r="DS33" s="659"/>
      <c r="DT33" s="659"/>
      <c r="DU33" s="659"/>
      <c r="DV33" s="660"/>
      <c r="DW33" s="643">
        <v>53.2</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55269</v>
      </c>
      <c r="S34" s="641"/>
      <c r="T34" s="641"/>
      <c r="U34" s="641"/>
      <c r="V34" s="641"/>
      <c r="W34" s="641"/>
      <c r="X34" s="641"/>
      <c r="Y34" s="642"/>
      <c r="Z34" s="677">
        <v>0.4</v>
      </c>
      <c r="AA34" s="677"/>
      <c r="AB34" s="677"/>
      <c r="AC34" s="677"/>
      <c r="AD34" s="678">
        <v>26132</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2080050</v>
      </c>
      <c r="CS34" s="641"/>
      <c r="CT34" s="641"/>
      <c r="CU34" s="641"/>
      <c r="CV34" s="641"/>
      <c r="CW34" s="641"/>
      <c r="CX34" s="641"/>
      <c r="CY34" s="642"/>
      <c r="CZ34" s="643">
        <v>15.6</v>
      </c>
      <c r="DA34" s="661"/>
      <c r="DB34" s="661"/>
      <c r="DC34" s="662"/>
      <c r="DD34" s="646">
        <v>1665463</v>
      </c>
      <c r="DE34" s="641"/>
      <c r="DF34" s="641"/>
      <c r="DG34" s="641"/>
      <c r="DH34" s="641"/>
      <c r="DI34" s="641"/>
      <c r="DJ34" s="641"/>
      <c r="DK34" s="642"/>
      <c r="DL34" s="646">
        <v>1559074</v>
      </c>
      <c r="DM34" s="641"/>
      <c r="DN34" s="641"/>
      <c r="DO34" s="641"/>
      <c r="DP34" s="641"/>
      <c r="DQ34" s="641"/>
      <c r="DR34" s="641"/>
      <c r="DS34" s="641"/>
      <c r="DT34" s="641"/>
      <c r="DU34" s="641"/>
      <c r="DV34" s="642"/>
      <c r="DW34" s="643">
        <v>19.8</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59749</v>
      </c>
      <c r="S35" s="641"/>
      <c r="T35" s="641"/>
      <c r="U35" s="641"/>
      <c r="V35" s="641"/>
      <c r="W35" s="641"/>
      <c r="X35" s="641"/>
      <c r="Y35" s="642"/>
      <c r="Z35" s="677">
        <v>0.4</v>
      </c>
      <c r="AA35" s="677"/>
      <c r="AB35" s="677"/>
      <c r="AC35" s="677"/>
      <c r="AD35" s="678" t="s">
        <v>172</v>
      </c>
      <c r="AE35" s="678"/>
      <c r="AF35" s="678"/>
      <c r="AG35" s="678"/>
      <c r="AH35" s="678"/>
      <c r="AI35" s="678"/>
      <c r="AJ35" s="678"/>
      <c r="AK35" s="678"/>
      <c r="AL35" s="643" t="s">
        <v>128</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72508</v>
      </c>
      <c r="CS35" s="659"/>
      <c r="CT35" s="659"/>
      <c r="CU35" s="659"/>
      <c r="CV35" s="659"/>
      <c r="CW35" s="659"/>
      <c r="CX35" s="659"/>
      <c r="CY35" s="660"/>
      <c r="CZ35" s="643">
        <v>0.5</v>
      </c>
      <c r="DA35" s="661"/>
      <c r="DB35" s="661"/>
      <c r="DC35" s="662"/>
      <c r="DD35" s="646">
        <v>62176</v>
      </c>
      <c r="DE35" s="659"/>
      <c r="DF35" s="659"/>
      <c r="DG35" s="659"/>
      <c r="DH35" s="659"/>
      <c r="DI35" s="659"/>
      <c r="DJ35" s="659"/>
      <c r="DK35" s="660"/>
      <c r="DL35" s="646">
        <v>62176</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1090606</v>
      </c>
      <c r="S36" s="641"/>
      <c r="T36" s="641"/>
      <c r="U36" s="641"/>
      <c r="V36" s="641"/>
      <c r="W36" s="641"/>
      <c r="X36" s="641"/>
      <c r="Y36" s="642"/>
      <c r="Z36" s="677">
        <v>7.9</v>
      </c>
      <c r="AA36" s="677"/>
      <c r="AB36" s="677"/>
      <c r="AC36" s="677"/>
      <c r="AD36" s="678" t="s">
        <v>229</v>
      </c>
      <c r="AE36" s="678"/>
      <c r="AF36" s="678"/>
      <c r="AG36" s="678"/>
      <c r="AH36" s="678"/>
      <c r="AI36" s="678"/>
      <c r="AJ36" s="678"/>
      <c r="AK36" s="678"/>
      <c r="AL36" s="643" t="s">
        <v>229</v>
      </c>
      <c r="AM36" s="644"/>
      <c r="AN36" s="644"/>
      <c r="AO36" s="679"/>
      <c r="AP36" s="235"/>
      <c r="AQ36" s="692" t="s">
        <v>324</v>
      </c>
      <c r="AR36" s="693"/>
      <c r="AS36" s="693"/>
      <c r="AT36" s="693"/>
      <c r="AU36" s="693"/>
      <c r="AV36" s="693"/>
      <c r="AW36" s="693"/>
      <c r="AX36" s="693"/>
      <c r="AY36" s="694"/>
      <c r="AZ36" s="695">
        <v>2111678</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27631</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1286951</v>
      </c>
      <c r="CS36" s="641"/>
      <c r="CT36" s="641"/>
      <c r="CU36" s="641"/>
      <c r="CV36" s="641"/>
      <c r="CW36" s="641"/>
      <c r="CX36" s="641"/>
      <c r="CY36" s="642"/>
      <c r="CZ36" s="643">
        <v>9.6999999999999993</v>
      </c>
      <c r="DA36" s="661"/>
      <c r="DB36" s="661"/>
      <c r="DC36" s="662"/>
      <c r="DD36" s="646">
        <v>990884</v>
      </c>
      <c r="DE36" s="641"/>
      <c r="DF36" s="641"/>
      <c r="DG36" s="641"/>
      <c r="DH36" s="641"/>
      <c r="DI36" s="641"/>
      <c r="DJ36" s="641"/>
      <c r="DK36" s="642"/>
      <c r="DL36" s="646">
        <v>919486</v>
      </c>
      <c r="DM36" s="641"/>
      <c r="DN36" s="641"/>
      <c r="DO36" s="641"/>
      <c r="DP36" s="641"/>
      <c r="DQ36" s="641"/>
      <c r="DR36" s="641"/>
      <c r="DS36" s="641"/>
      <c r="DT36" s="641"/>
      <c r="DU36" s="641"/>
      <c r="DV36" s="642"/>
      <c r="DW36" s="643">
        <v>11.7</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583046</v>
      </c>
      <c r="S37" s="641"/>
      <c r="T37" s="641"/>
      <c r="U37" s="641"/>
      <c r="V37" s="641"/>
      <c r="W37" s="641"/>
      <c r="X37" s="641"/>
      <c r="Y37" s="642"/>
      <c r="Z37" s="677">
        <v>4.2</v>
      </c>
      <c r="AA37" s="677"/>
      <c r="AB37" s="677"/>
      <c r="AC37" s="677"/>
      <c r="AD37" s="678" t="s">
        <v>229</v>
      </c>
      <c r="AE37" s="678"/>
      <c r="AF37" s="678"/>
      <c r="AG37" s="678"/>
      <c r="AH37" s="678"/>
      <c r="AI37" s="678"/>
      <c r="AJ37" s="678"/>
      <c r="AK37" s="678"/>
      <c r="AL37" s="643" t="s">
        <v>128</v>
      </c>
      <c r="AM37" s="644"/>
      <c r="AN37" s="644"/>
      <c r="AO37" s="679"/>
      <c r="AQ37" s="680" t="s">
        <v>328</v>
      </c>
      <c r="AR37" s="681"/>
      <c r="AS37" s="681"/>
      <c r="AT37" s="681"/>
      <c r="AU37" s="681"/>
      <c r="AV37" s="681"/>
      <c r="AW37" s="681"/>
      <c r="AX37" s="681"/>
      <c r="AY37" s="682"/>
      <c r="AZ37" s="640">
        <v>683111</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-141462</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568187</v>
      </c>
      <c r="CS37" s="659"/>
      <c r="CT37" s="659"/>
      <c r="CU37" s="659"/>
      <c r="CV37" s="659"/>
      <c r="CW37" s="659"/>
      <c r="CX37" s="659"/>
      <c r="CY37" s="660"/>
      <c r="CZ37" s="643">
        <v>4.3</v>
      </c>
      <c r="DA37" s="661"/>
      <c r="DB37" s="661"/>
      <c r="DC37" s="662"/>
      <c r="DD37" s="646">
        <v>568184</v>
      </c>
      <c r="DE37" s="659"/>
      <c r="DF37" s="659"/>
      <c r="DG37" s="659"/>
      <c r="DH37" s="659"/>
      <c r="DI37" s="659"/>
      <c r="DJ37" s="659"/>
      <c r="DK37" s="660"/>
      <c r="DL37" s="646">
        <v>565700</v>
      </c>
      <c r="DM37" s="659"/>
      <c r="DN37" s="659"/>
      <c r="DO37" s="659"/>
      <c r="DP37" s="659"/>
      <c r="DQ37" s="659"/>
      <c r="DR37" s="659"/>
      <c r="DS37" s="659"/>
      <c r="DT37" s="659"/>
      <c r="DU37" s="659"/>
      <c r="DV37" s="660"/>
      <c r="DW37" s="643">
        <v>7.2</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163704</v>
      </c>
      <c r="S38" s="641"/>
      <c r="T38" s="641"/>
      <c r="U38" s="641"/>
      <c r="V38" s="641"/>
      <c r="W38" s="641"/>
      <c r="X38" s="641"/>
      <c r="Y38" s="642"/>
      <c r="Z38" s="677">
        <v>1.2</v>
      </c>
      <c r="AA38" s="677"/>
      <c r="AB38" s="677"/>
      <c r="AC38" s="677"/>
      <c r="AD38" s="678">
        <v>1026</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7168</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5533</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2104510</v>
      </c>
      <c r="CS38" s="641"/>
      <c r="CT38" s="641"/>
      <c r="CU38" s="641"/>
      <c r="CV38" s="641"/>
      <c r="CW38" s="641"/>
      <c r="CX38" s="641"/>
      <c r="CY38" s="642"/>
      <c r="CZ38" s="643">
        <v>15.8</v>
      </c>
      <c r="DA38" s="661"/>
      <c r="DB38" s="661"/>
      <c r="DC38" s="662"/>
      <c r="DD38" s="646">
        <v>1874909</v>
      </c>
      <c r="DE38" s="641"/>
      <c r="DF38" s="641"/>
      <c r="DG38" s="641"/>
      <c r="DH38" s="641"/>
      <c r="DI38" s="641"/>
      <c r="DJ38" s="641"/>
      <c r="DK38" s="642"/>
      <c r="DL38" s="646">
        <v>1653278</v>
      </c>
      <c r="DM38" s="641"/>
      <c r="DN38" s="641"/>
      <c r="DO38" s="641"/>
      <c r="DP38" s="641"/>
      <c r="DQ38" s="641"/>
      <c r="DR38" s="641"/>
      <c r="DS38" s="641"/>
      <c r="DT38" s="641"/>
      <c r="DU38" s="641"/>
      <c r="DV38" s="642"/>
      <c r="DW38" s="643">
        <v>21</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906000</v>
      </c>
      <c r="S39" s="641"/>
      <c r="T39" s="641"/>
      <c r="U39" s="641"/>
      <c r="V39" s="641"/>
      <c r="W39" s="641"/>
      <c r="X39" s="641"/>
      <c r="Y39" s="642"/>
      <c r="Z39" s="677">
        <v>6.6</v>
      </c>
      <c r="AA39" s="677"/>
      <c r="AB39" s="677"/>
      <c r="AC39" s="677"/>
      <c r="AD39" s="678" t="s">
        <v>229</v>
      </c>
      <c r="AE39" s="678"/>
      <c r="AF39" s="678"/>
      <c r="AG39" s="678"/>
      <c r="AH39" s="678"/>
      <c r="AI39" s="678"/>
      <c r="AJ39" s="678"/>
      <c r="AK39" s="678"/>
      <c r="AL39" s="643" t="s">
        <v>229</v>
      </c>
      <c r="AM39" s="644"/>
      <c r="AN39" s="644"/>
      <c r="AO39" s="679"/>
      <c r="AQ39" s="680" t="s">
        <v>336</v>
      </c>
      <c r="AR39" s="681"/>
      <c r="AS39" s="681"/>
      <c r="AT39" s="681"/>
      <c r="AU39" s="681"/>
      <c r="AV39" s="681"/>
      <c r="AW39" s="681"/>
      <c r="AX39" s="681"/>
      <c r="AY39" s="682"/>
      <c r="AZ39" s="640" t="s">
        <v>250</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9195</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98885</v>
      </c>
      <c r="CS39" s="659"/>
      <c r="CT39" s="659"/>
      <c r="CU39" s="659"/>
      <c r="CV39" s="659"/>
      <c r="CW39" s="659"/>
      <c r="CX39" s="659"/>
      <c r="CY39" s="660"/>
      <c r="CZ39" s="643">
        <v>0.7</v>
      </c>
      <c r="DA39" s="661"/>
      <c r="DB39" s="661"/>
      <c r="DC39" s="662"/>
      <c r="DD39" s="646">
        <v>88701</v>
      </c>
      <c r="DE39" s="659"/>
      <c r="DF39" s="659"/>
      <c r="DG39" s="659"/>
      <c r="DH39" s="659"/>
      <c r="DI39" s="659"/>
      <c r="DJ39" s="659"/>
      <c r="DK39" s="660"/>
      <c r="DL39" s="646" t="s">
        <v>229</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172</v>
      </c>
      <c r="S40" s="641"/>
      <c r="T40" s="641"/>
      <c r="U40" s="641"/>
      <c r="V40" s="641"/>
      <c r="W40" s="641"/>
      <c r="X40" s="641"/>
      <c r="Y40" s="642"/>
      <c r="Z40" s="677" t="s">
        <v>128</v>
      </c>
      <c r="AA40" s="677"/>
      <c r="AB40" s="677"/>
      <c r="AC40" s="677"/>
      <c r="AD40" s="678" t="s">
        <v>229</v>
      </c>
      <c r="AE40" s="678"/>
      <c r="AF40" s="678"/>
      <c r="AG40" s="678"/>
      <c r="AH40" s="678"/>
      <c r="AI40" s="678"/>
      <c r="AJ40" s="678"/>
      <c r="AK40" s="678"/>
      <c r="AL40" s="643" t="s">
        <v>229</v>
      </c>
      <c r="AM40" s="644"/>
      <c r="AN40" s="644"/>
      <c r="AO40" s="679"/>
      <c r="AQ40" s="680" t="s">
        <v>340</v>
      </c>
      <c r="AR40" s="681"/>
      <c r="AS40" s="681"/>
      <c r="AT40" s="681"/>
      <c r="AU40" s="681"/>
      <c r="AV40" s="681"/>
      <c r="AW40" s="681"/>
      <c r="AX40" s="681"/>
      <c r="AY40" s="682"/>
      <c r="AZ40" s="640" t="s">
        <v>229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99</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68000</v>
      </c>
      <c r="CS40" s="641"/>
      <c r="CT40" s="641"/>
      <c r="CU40" s="641"/>
      <c r="CV40" s="641"/>
      <c r="CW40" s="641"/>
      <c r="CX40" s="641"/>
      <c r="CY40" s="642"/>
      <c r="CZ40" s="643">
        <v>0.5</v>
      </c>
      <c r="DA40" s="661"/>
      <c r="DB40" s="661"/>
      <c r="DC40" s="662"/>
      <c r="DD40" s="646" t="s">
        <v>229</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319000</v>
      </c>
      <c r="S41" s="641"/>
      <c r="T41" s="641"/>
      <c r="U41" s="641"/>
      <c r="V41" s="641"/>
      <c r="W41" s="641"/>
      <c r="X41" s="641"/>
      <c r="Y41" s="642"/>
      <c r="Z41" s="677">
        <v>2.2999999999999998</v>
      </c>
      <c r="AA41" s="677"/>
      <c r="AB41" s="677"/>
      <c r="AC41" s="677"/>
      <c r="AD41" s="678" t="s">
        <v>128</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488621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250</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13805344</v>
      </c>
      <c r="S42" s="663"/>
      <c r="T42" s="663"/>
      <c r="U42" s="663"/>
      <c r="V42" s="663"/>
      <c r="W42" s="663"/>
      <c r="X42" s="663"/>
      <c r="Y42" s="665"/>
      <c r="Z42" s="666">
        <v>100</v>
      </c>
      <c r="AA42" s="666"/>
      <c r="AB42" s="666"/>
      <c r="AC42" s="666"/>
      <c r="AD42" s="667">
        <v>7563204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932778</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316</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2076877</v>
      </c>
      <c r="CS42" s="641"/>
      <c r="CT42" s="641"/>
      <c r="CU42" s="641"/>
      <c r="CV42" s="641"/>
      <c r="CW42" s="641"/>
      <c r="CX42" s="641"/>
      <c r="CY42" s="642"/>
      <c r="CZ42" s="643">
        <v>15.6</v>
      </c>
      <c r="DA42" s="644"/>
      <c r="DB42" s="644"/>
      <c r="DC42" s="645"/>
      <c r="DD42" s="646">
        <v>982122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149977</v>
      </c>
      <c r="CS43" s="659"/>
      <c r="CT43" s="659"/>
      <c r="CU43" s="659"/>
      <c r="CV43" s="659"/>
      <c r="CW43" s="659"/>
      <c r="CX43" s="659"/>
      <c r="CY43" s="660"/>
      <c r="CZ43" s="643">
        <v>1.1000000000000001</v>
      </c>
      <c r="DA43" s="661"/>
      <c r="DB43" s="661"/>
      <c r="DC43" s="662"/>
      <c r="DD43" s="646">
        <v>149807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1846242</v>
      </c>
      <c r="CS44" s="641"/>
      <c r="CT44" s="641"/>
      <c r="CU44" s="641"/>
      <c r="CV44" s="641"/>
      <c r="CW44" s="641"/>
      <c r="CX44" s="641"/>
      <c r="CY44" s="642"/>
      <c r="CZ44" s="643">
        <v>13.9</v>
      </c>
      <c r="DA44" s="644"/>
      <c r="DB44" s="644"/>
      <c r="DC44" s="645"/>
      <c r="DD44" s="646">
        <v>845398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548146</v>
      </c>
      <c r="CS45" s="659"/>
      <c r="CT45" s="659"/>
      <c r="CU45" s="659"/>
      <c r="CV45" s="659"/>
      <c r="CW45" s="659"/>
      <c r="CX45" s="659"/>
      <c r="CY45" s="660"/>
      <c r="CZ45" s="643">
        <v>4.0999999999999996</v>
      </c>
      <c r="DA45" s="661"/>
      <c r="DB45" s="661"/>
      <c r="DC45" s="662"/>
      <c r="DD45" s="646">
        <v>89379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1211432</v>
      </c>
      <c r="CS46" s="641"/>
      <c r="CT46" s="641"/>
      <c r="CU46" s="641"/>
      <c r="CV46" s="641"/>
      <c r="CW46" s="641"/>
      <c r="CX46" s="641"/>
      <c r="CY46" s="642"/>
      <c r="CZ46" s="643">
        <v>9.1</v>
      </c>
      <c r="DA46" s="644"/>
      <c r="DB46" s="644"/>
      <c r="DC46" s="645"/>
      <c r="DD46" s="646">
        <v>751255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230635</v>
      </c>
      <c r="CS47" s="659"/>
      <c r="CT47" s="659"/>
      <c r="CU47" s="659"/>
      <c r="CV47" s="659"/>
      <c r="CW47" s="659"/>
      <c r="CX47" s="659"/>
      <c r="CY47" s="660"/>
      <c r="CZ47" s="643">
        <v>1.7</v>
      </c>
      <c r="DA47" s="661"/>
      <c r="DB47" s="661"/>
      <c r="DC47" s="662"/>
      <c r="DD47" s="646">
        <v>136724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229</v>
      </c>
      <c r="CS48" s="641"/>
      <c r="CT48" s="641"/>
      <c r="CU48" s="641"/>
      <c r="CV48" s="641"/>
      <c r="CW48" s="641"/>
      <c r="CX48" s="641"/>
      <c r="CY48" s="642"/>
      <c r="CZ48" s="643" t="s">
        <v>229</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13319835</v>
      </c>
      <c r="CS49" s="625"/>
      <c r="CT49" s="625"/>
      <c r="CU49" s="625"/>
      <c r="CV49" s="625"/>
      <c r="CW49" s="625"/>
      <c r="CX49" s="625"/>
      <c r="CY49" s="626"/>
      <c r="CZ49" s="627">
        <v>100</v>
      </c>
      <c r="DA49" s="628"/>
      <c r="DB49" s="628"/>
      <c r="DC49" s="629"/>
      <c r="DD49" s="630">
        <v>9097365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HMSJrIycUr7HaNyPOHNtqBQuVnKwRhrFdrkAUyijee/gr5QRa7Pn1kA/lVx6krTlsAPupj4bCGY35eRfize6w==" saltValue="U2+1s/2wD55e5WRMvNZQ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55" zoomScaleNormal="55" zoomScaleSheetLayoutView="70" workbookViewId="0">
      <selection activeCell="AU76" sqref="AU76:AY7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367</v>
      </c>
      <c r="B5" s="1052"/>
      <c r="C5" s="1052"/>
      <c r="D5" s="1052"/>
      <c r="E5" s="1052"/>
      <c r="F5" s="1052"/>
      <c r="G5" s="1052"/>
      <c r="H5" s="1052"/>
      <c r="I5" s="1052"/>
      <c r="J5" s="1052"/>
      <c r="K5" s="1052"/>
      <c r="L5" s="1052"/>
      <c r="M5" s="1052"/>
      <c r="N5" s="1052"/>
      <c r="O5" s="1052"/>
      <c r="P5" s="1053"/>
      <c r="Q5" s="1057" t="s">
        <v>368</v>
      </c>
      <c r="R5" s="1058"/>
      <c r="S5" s="1058"/>
      <c r="T5" s="1058"/>
      <c r="U5" s="1059"/>
      <c r="V5" s="1057" t="s">
        <v>369</v>
      </c>
      <c r="W5" s="1058"/>
      <c r="X5" s="1058"/>
      <c r="Y5" s="1058"/>
      <c r="Z5" s="1059"/>
      <c r="AA5" s="1057" t="s">
        <v>370</v>
      </c>
      <c r="AB5" s="1058"/>
      <c r="AC5" s="1058"/>
      <c r="AD5" s="1058"/>
      <c r="AE5" s="1058"/>
      <c r="AF5" s="1168" t="s">
        <v>371</v>
      </c>
      <c r="AG5" s="1058"/>
      <c r="AH5" s="1058"/>
      <c r="AI5" s="1058"/>
      <c r="AJ5" s="1073"/>
      <c r="AK5" s="1058" t="s">
        <v>372</v>
      </c>
      <c r="AL5" s="1058"/>
      <c r="AM5" s="1058"/>
      <c r="AN5" s="1058"/>
      <c r="AO5" s="1059"/>
      <c r="AP5" s="1057" t="s">
        <v>373</v>
      </c>
      <c r="AQ5" s="1058"/>
      <c r="AR5" s="1058"/>
      <c r="AS5" s="1058"/>
      <c r="AT5" s="1059"/>
      <c r="AU5" s="1057" t="s">
        <v>374</v>
      </c>
      <c r="AV5" s="1058"/>
      <c r="AW5" s="1058"/>
      <c r="AX5" s="1058"/>
      <c r="AY5" s="1073"/>
      <c r="AZ5" s="257"/>
      <c r="BA5" s="257"/>
      <c r="BB5" s="257"/>
      <c r="BC5" s="257"/>
      <c r="BD5" s="257"/>
      <c r="BE5" s="258"/>
      <c r="BF5" s="258"/>
      <c r="BG5" s="258"/>
      <c r="BH5" s="258"/>
      <c r="BI5" s="258"/>
      <c r="BJ5" s="258"/>
      <c r="BK5" s="258"/>
      <c r="BL5" s="258"/>
      <c r="BM5" s="258"/>
      <c r="BN5" s="258"/>
      <c r="BO5" s="258"/>
      <c r="BP5" s="258"/>
      <c r="BQ5" s="1051" t="s">
        <v>375</v>
      </c>
      <c r="BR5" s="1052"/>
      <c r="BS5" s="1052"/>
      <c r="BT5" s="1052"/>
      <c r="BU5" s="1052"/>
      <c r="BV5" s="1052"/>
      <c r="BW5" s="1052"/>
      <c r="BX5" s="1052"/>
      <c r="BY5" s="1052"/>
      <c r="BZ5" s="1052"/>
      <c r="CA5" s="1052"/>
      <c r="CB5" s="1052"/>
      <c r="CC5" s="1052"/>
      <c r="CD5" s="1052"/>
      <c r="CE5" s="1052"/>
      <c r="CF5" s="1052"/>
      <c r="CG5" s="1053"/>
      <c r="CH5" s="1057" t="s">
        <v>376</v>
      </c>
      <c r="CI5" s="1058"/>
      <c r="CJ5" s="1058"/>
      <c r="CK5" s="1058"/>
      <c r="CL5" s="1059"/>
      <c r="CM5" s="1057" t="s">
        <v>377</v>
      </c>
      <c r="CN5" s="1058"/>
      <c r="CO5" s="1058"/>
      <c r="CP5" s="1058"/>
      <c r="CQ5" s="1059"/>
      <c r="CR5" s="1057" t="s">
        <v>378</v>
      </c>
      <c r="CS5" s="1058"/>
      <c r="CT5" s="1058"/>
      <c r="CU5" s="1058"/>
      <c r="CV5" s="1059"/>
      <c r="CW5" s="1057" t="s">
        <v>379</v>
      </c>
      <c r="CX5" s="1058"/>
      <c r="CY5" s="1058"/>
      <c r="CZ5" s="1058"/>
      <c r="DA5" s="1059"/>
      <c r="DB5" s="1057" t="s">
        <v>380</v>
      </c>
      <c r="DC5" s="1058"/>
      <c r="DD5" s="1058"/>
      <c r="DE5" s="1058"/>
      <c r="DF5" s="1059"/>
      <c r="DG5" s="1153" t="s">
        <v>381</v>
      </c>
      <c r="DH5" s="1154"/>
      <c r="DI5" s="1154"/>
      <c r="DJ5" s="1154"/>
      <c r="DK5" s="1155"/>
      <c r="DL5" s="1153" t="s">
        <v>382</v>
      </c>
      <c r="DM5" s="1154"/>
      <c r="DN5" s="1154"/>
      <c r="DO5" s="1154"/>
      <c r="DP5" s="1155"/>
      <c r="DQ5" s="1057" t="s">
        <v>383</v>
      </c>
      <c r="DR5" s="1058"/>
      <c r="DS5" s="1058"/>
      <c r="DT5" s="1058"/>
      <c r="DU5" s="1059"/>
      <c r="DV5" s="1057" t="s">
        <v>374</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69"/>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6"/>
      <c r="DH6" s="1157"/>
      <c r="DI6" s="1157"/>
      <c r="DJ6" s="1157"/>
      <c r="DK6" s="1158"/>
      <c r="DL6" s="1156"/>
      <c r="DM6" s="1157"/>
      <c r="DN6" s="1157"/>
      <c r="DO6" s="1157"/>
      <c r="DP6" s="1158"/>
      <c r="DQ6" s="1060"/>
      <c r="DR6" s="1061"/>
      <c r="DS6" s="1061"/>
      <c r="DT6" s="1061"/>
      <c r="DU6" s="1062"/>
      <c r="DV6" s="1060"/>
      <c r="DW6" s="1061"/>
      <c r="DX6" s="1061"/>
      <c r="DY6" s="1061"/>
      <c r="DZ6" s="1074"/>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13802</v>
      </c>
      <c r="R7" s="1160"/>
      <c r="S7" s="1160"/>
      <c r="T7" s="1160"/>
      <c r="U7" s="1160"/>
      <c r="V7" s="1160">
        <v>13317</v>
      </c>
      <c r="W7" s="1160"/>
      <c r="X7" s="1160"/>
      <c r="Y7" s="1160"/>
      <c r="Z7" s="1160"/>
      <c r="AA7" s="1160">
        <f>Q7-V7</f>
        <v>485</v>
      </c>
      <c r="AB7" s="1160"/>
      <c r="AC7" s="1160"/>
      <c r="AD7" s="1160"/>
      <c r="AE7" s="1161"/>
      <c r="AF7" s="1162">
        <v>293</v>
      </c>
      <c r="AG7" s="1163"/>
      <c r="AH7" s="1163"/>
      <c r="AI7" s="1163"/>
      <c r="AJ7" s="1164"/>
      <c r="AK7" s="1146">
        <v>1083</v>
      </c>
      <c r="AL7" s="1147"/>
      <c r="AM7" s="1147"/>
      <c r="AN7" s="1147"/>
      <c r="AO7" s="1147"/>
      <c r="AP7" s="1147">
        <v>7433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11</v>
      </c>
      <c r="CI7" s="1144"/>
      <c r="CJ7" s="1144"/>
      <c r="CK7" s="1144"/>
      <c r="CL7" s="1145"/>
      <c r="CM7" s="1143">
        <v>64</v>
      </c>
      <c r="CN7" s="1144"/>
      <c r="CO7" s="1144"/>
      <c r="CP7" s="1144"/>
      <c r="CQ7" s="1145"/>
      <c r="CR7" s="1143">
        <v>16</v>
      </c>
      <c r="CS7" s="1144"/>
      <c r="CT7" s="1144"/>
      <c r="CU7" s="1144"/>
      <c r="CV7" s="1145"/>
      <c r="CW7" s="1143" t="s">
        <v>595</v>
      </c>
      <c r="CX7" s="1144"/>
      <c r="CY7" s="1144"/>
      <c r="CZ7" s="1144"/>
      <c r="DA7" s="1145"/>
      <c r="DB7" s="1143" t="s">
        <v>595</v>
      </c>
      <c r="DC7" s="1144"/>
      <c r="DD7" s="1144"/>
      <c r="DE7" s="1144"/>
      <c r="DF7" s="1145"/>
      <c r="DG7" s="1143" t="s">
        <v>595</v>
      </c>
      <c r="DH7" s="1144"/>
      <c r="DI7" s="1144"/>
      <c r="DJ7" s="1144"/>
      <c r="DK7" s="1145"/>
      <c r="DL7" s="1143" t="s">
        <v>595</v>
      </c>
      <c r="DM7" s="1144"/>
      <c r="DN7" s="1144"/>
      <c r="DO7" s="1144"/>
      <c r="DP7" s="1145"/>
      <c r="DQ7" s="1143" t="s">
        <v>595</v>
      </c>
      <c r="DR7" s="1144"/>
      <c r="DS7" s="1144"/>
      <c r="DT7" s="1144"/>
      <c r="DU7" s="1145"/>
      <c r="DV7" s="1170"/>
      <c r="DW7" s="1171"/>
      <c r="DX7" s="1171"/>
      <c r="DY7" s="1171"/>
      <c r="DZ7" s="1172"/>
      <c r="EA7" s="255"/>
    </row>
    <row r="8" spans="1:131" s="256" customFormat="1" ht="26.25" customHeight="1" x14ac:dyDescent="0.15">
      <c r="A8" s="262">
        <v>2</v>
      </c>
      <c r="B8" s="1093" t="s">
        <v>385</v>
      </c>
      <c r="C8" s="1094"/>
      <c r="D8" s="1094"/>
      <c r="E8" s="1094"/>
      <c r="F8" s="1094"/>
      <c r="G8" s="1094"/>
      <c r="H8" s="1094"/>
      <c r="I8" s="1094"/>
      <c r="J8" s="1094"/>
      <c r="K8" s="1094"/>
      <c r="L8" s="1094"/>
      <c r="M8" s="1094"/>
      <c r="N8" s="1094"/>
      <c r="O8" s="1094"/>
      <c r="P8" s="1095"/>
      <c r="Q8" s="1099">
        <v>3</v>
      </c>
      <c r="R8" s="1100"/>
      <c r="S8" s="1100"/>
      <c r="T8" s="1100"/>
      <c r="U8" s="1100"/>
      <c r="V8" s="1100">
        <v>3</v>
      </c>
      <c r="W8" s="1100"/>
      <c r="X8" s="1100"/>
      <c r="Y8" s="1100"/>
      <c r="Z8" s="1100"/>
      <c r="AA8" s="1100">
        <f>Q8-V8</f>
        <v>0</v>
      </c>
      <c r="AB8" s="1100"/>
      <c r="AC8" s="1100"/>
      <c r="AD8" s="1100"/>
      <c r="AE8" s="1101"/>
      <c r="AF8" s="1075" t="s">
        <v>386</v>
      </c>
      <c r="AG8" s="1076"/>
      <c r="AH8" s="1076"/>
      <c r="AI8" s="1076"/>
      <c r="AJ8" s="1077"/>
      <c r="AK8" s="1141">
        <v>3</v>
      </c>
      <c r="AL8" s="1142"/>
      <c r="AM8" s="1142"/>
      <c r="AN8" s="1142"/>
      <c r="AO8" s="1142"/>
      <c r="AP8" s="1142" t="s">
        <v>595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x14ac:dyDescent="0.15">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15">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15">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6"/>
      <c r="R22" s="1137"/>
      <c r="S22" s="1137"/>
      <c r="T22" s="1137"/>
      <c r="U22" s="1137"/>
      <c r="V22" s="1137"/>
      <c r="W22" s="1137"/>
      <c r="X22" s="1137"/>
      <c r="Y22" s="1137"/>
      <c r="Z22" s="1137"/>
      <c r="AA22" s="1137"/>
      <c r="AB22" s="1137"/>
      <c r="AC22" s="1137"/>
      <c r="AD22" s="1137"/>
      <c r="AE22" s="1138"/>
      <c r="AF22" s="1075"/>
      <c r="AG22" s="1076"/>
      <c r="AH22" s="1076"/>
      <c r="AI22" s="1076"/>
      <c r="AJ22" s="1077"/>
      <c r="AK22" s="1132"/>
      <c r="AL22" s="1133"/>
      <c r="AM22" s="1133"/>
      <c r="AN22" s="1133"/>
      <c r="AO22" s="1133"/>
      <c r="AP22" s="1133"/>
      <c r="AQ22" s="1133"/>
      <c r="AR22" s="1133"/>
      <c r="AS22" s="1133"/>
      <c r="AT22" s="1133"/>
      <c r="AU22" s="1134"/>
      <c r="AV22" s="1134"/>
      <c r="AW22" s="1134"/>
      <c r="AX22" s="1134"/>
      <c r="AY22" s="1135"/>
      <c r="AZ22" s="1091" t="s">
        <v>387</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f>Q7+Q8</f>
        <v>13805</v>
      </c>
      <c r="R23" s="1124"/>
      <c r="S23" s="1124"/>
      <c r="T23" s="1124"/>
      <c r="U23" s="1124"/>
      <c r="V23" s="1124">
        <f t="shared" ref="V23" si="0">V7+V8</f>
        <v>13320</v>
      </c>
      <c r="W23" s="1124"/>
      <c r="X23" s="1124"/>
      <c r="Y23" s="1124"/>
      <c r="Z23" s="1124"/>
      <c r="AA23" s="1124">
        <f t="shared" ref="AA23" si="1">AA7+AA8</f>
        <v>485</v>
      </c>
      <c r="AB23" s="1124"/>
      <c r="AC23" s="1124"/>
      <c r="AD23" s="1124"/>
      <c r="AE23" s="1125"/>
      <c r="AF23" s="1126">
        <v>293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367</v>
      </c>
      <c r="B26" s="1052"/>
      <c r="C26" s="1052"/>
      <c r="D26" s="1052"/>
      <c r="E26" s="1052"/>
      <c r="F26" s="1052"/>
      <c r="G26" s="1052"/>
      <c r="H26" s="1052"/>
      <c r="I26" s="1052"/>
      <c r="J26" s="1052"/>
      <c r="K26" s="1052"/>
      <c r="L26" s="1052"/>
      <c r="M26" s="1052"/>
      <c r="N26" s="1052"/>
      <c r="O26" s="1052"/>
      <c r="P26" s="1053"/>
      <c r="Q26" s="1057" t="s">
        <v>393</v>
      </c>
      <c r="R26" s="1058"/>
      <c r="S26" s="1058"/>
      <c r="T26" s="1058"/>
      <c r="U26" s="1059"/>
      <c r="V26" s="1057" t="s">
        <v>394</v>
      </c>
      <c r="W26" s="1058"/>
      <c r="X26" s="1058"/>
      <c r="Y26" s="1058"/>
      <c r="Z26" s="1059"/>
      <c r="AA26" s="1057" t="s">
        <v>395</v>
      </c>
      <c r="AB26" s="1058"/>
      <c r="AC26" s="1058"/>
      <c r="AD26" s="1058"/>
      <c r="AE26" s="1058"/>
      <c r="AF26" s="1114" t="s">
        <v>396</v>
      </c>
      <c r="AG26" s="1064"/>
      <c r="AH26" s="1064"/>
      <c r="AI26" s="1064"/>
      <c r="AJ26" s="1115"/>
      <c r="AK26" s="1058" t="s">
        <v>397</v>
      </c>
      <c r="AL26" s="1058"/>
      <c r="AM26" s="1058"/>
      <c r="AN26" s="1058"/>
      <c r="AO26" s="1059"/>
      <c r="AP26" s="1057" t="s">
        <v>398</v>
      </c>
      <c r="AQ26" s="1058"/>
      <c r="AR26" s="1058"/>
      <c r="AS26" s="1058"/>
      <c r="AT26" s="1059"/>
      <c r="AU26" s="1057" t="s">
        <v>399</v>
      </c>
      <c r="AV26" s="1058"/>
      <c r="AW26" s="1058"/>
      <c r="AX26" s="1058"/>
      <c r="AY26" s="1059"/>
      <c r="AZ26" s="1057" t="s">
        <v>400</v>
      </c>
      <c r="BA26" s="1058"/>
      <c r="BB26" s="1058"/>
      <c r="BC26" s="1058"/>
      <c r="BD26" s="1059"/>
      <c r="BE26" s="1057" t="s">
        <v>374</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6"/>
      <c r="AG27" s="1067"/>
      <c r="AH27" s="1067"/>
      <c r="AI27" s="1067"/>
      <c r="AJ27" s="1117"/>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4420</v>
      </c>
      <c r="R28" s="1109"/>
      <c r="S28" s="1109"/>
      <c r="T28" s="1109"/>
      <c r="U28" s="1109"/>
      <c r="V28" s="1109">
        <v>4392</v>
      </c>
      <c r="W28" s="1109"/>
      <c r="X28" s="1109"/>
      <c r="Y28" s="1109"/>
      <c r="Z28" s="1109"/>
      <c r="AA28" s="1109">
        <f t="shared" ref="AA28:AA33" si="2">Q28-V28</f>
        <v>28</v>
      </c>
      <c r="AB28" s="1109"/>
      <c r="AC28" s="1109"/>
      <c r="AD28" s="1109"/>
      <c r="AE28" s="1110"/>
      <c r="AF28" s="1111">
        <v>28</v>
      </c>
      <c r="AG28" s="1109"/>
      <c r="AH28" s="1109"/>
      <c r="AI28" s="1109"/>
      <c r="AJ28" s="1112"/>
      <c r="AK28" s="1113">
        <v>489</v>
      </c>
      <c r="AL28" s="1102"/>
      <c r="AM28" s="1102"/>
      <c r="AN28" s="1102"/>
      <c r="AO28" s="1102"/>
      <c r="AP28" s="1102" t="s">
        <v>595</v>
      </c>
      <c r="AQ28" s="1102"/>
      <c r="AR28" s="1102"/>
      <c r="AS28" s="1102"/>
      <c r="AT28" s="1102"/>
      <c r="AU28" s="1102" t="s">
        <v>595</v>
      </c>
      <c r="AV28" s="1102"/>
      <c r="AW28" s="1102"/>
      <c r="AX28" s="1102"/>
      <c r="AY28" s="1102"/>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402</v>
      </c>
      <c r="C29" s="1094"/>
      <c r="D29" s="1094"/>
      <c r="E29" s="1094"/>
      <c r="F29" s="1094"/>
      <c r="G29" s="1094"/>
      <c r="H29" s="1094"/>
      <c r="I29" s="1094"/>
      <c r="J29" s="1094"/>
      <c r="K29" s="1094"/>
      <c r="L29" s="1094"/>
      <c r="M29" s="1094"/>
      <c r="N29" s="1094"/>
      <c r="O29" s="1094"/>
      <c r="P29" s="1095"/>
      <c r="Q29" s="1099">
        <v>3067</v>
      </c>
      <c r="R29" s="1100"/>
      <c r="S29" s="1100"/>
      <c r="T29" s="1100"/>
      <c r="U29" s="1100"/>
      <c r="V29" s="1100">
        <v>3080</v>
      </c>
      <c r="W29" s="1100"/>
      <c r="X29" s="1100"/>
      <c r="Y29" s="1100"/>
      <c r="Z29" s="1100"/>
      <c r="AA29" s="1100">
        <f t="shared" si="2"/>
        <v>-13</v>
      </c>
      <c r="AB29" s="1100"/>
      <c r="AC29" s="1100"/>
      <c r="AD29" s="1100"/>
      <c r="AE29" s="1101"/>
      <c r="AF29" s="1075">
        <v>-13</v>
      </c>
      <c r="AG29" s="1076"/>
      <c r="AH29" s="1076"/>
      <c r="AI29" s="1076"/>
      <c r="AJ29" s="1077"/>
      <c r="AK29" s="1035">
        <v>533</v>
      </c>
      <c r="AL29" s="1026"/>
      <c r="AM29" s="1026"/>
      <c r="AN29" s="1026"/>
      <c r="AO29" s="1026"/>
      <c r="AP29" s="1026" t="s">
        <v>595</v>
      </c>
      <c r="AQ29" s="1026"/>
      <c r="AR29" s="1026"/>
      <c r="AS29" s="1026"/>
      <c r="AT29" s="1026"/>
      <c r="AU29" s="1026" t="s">
        <v>595</v>
      </c>
      <c r="AV29" s="1026"/>
      <c r="AW29" s="1026"/>
      <c r="AX29" s="1026"/>
      <c r="AY29" s="1026"/>
      <c r="AZ29" s="1026" t="s">
        <v>595</v>
      </c>
      <c r="BA29" s="1026"/>
      <c r="BB29" s="1026"/>
      <c r="BC29" s="1026"/>
      <c r="BD29" s="1026"/>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403</v>
      </c>
      <c r="C30" s="1094"/>
      <c r="D30" s="1094"/>
      <c r="E30" s="1094"/>
      <c r="F30" s="1094"/>
      <c r="G30" s="1094"/>
      <c r="H30" s="1094"/>
      <c r="I30" s="1094"/>
      <c r="J30" s="1094"/>
      <c r="K30" s="1094"/>
      <c r="L30" s="1094"/>
      <c r="M30" s="1094"/>
      <c r="N30" s="1094"/>
      <c r="O30" s="1094"/>
      <c r="P30" s="1095"/>
      <c r="Q30" s="1099">
        <v>453</v>
      </c>
      <c r="R30" s="1100"/>
      <c r="S30" s="1100"/>
      <c r="T30" s="1100"/>
      <c r="U30" s="1100"/>
      <c r="V30" s="1100">
        <v>450</v>
      </c>
      <c r="W30" s="1100"/>
      <c r="X30" s="1100"/>
      <c r="Y30" s="1100"/>
      <c r="Z30" s="1100"/>
      <c r="AA30" s="1100">
        <f t="shared" si="2"/>
        <v>3</v>
      </c>
      <c r="AB30" s="1100"/>
      <c r="AC30" s="1100"/>
      <c r="AD30" s="1100"/>
      <c r="AE30" s="1101"/>
      <c r="AF30" s="1075">
        <v>3</v>
      </c>
      <c r="AG30" s="1076"/>
      <c r="AH30" s="1076"/>
      <c r="AI30" s="1076"/>
      <c r="AJ30" s="1077"/>
      <c r="AK30" s="1035">
        <v>101</v>
      </c>
      <c r="AL30" s="1026"/>
      <c r="AM30" s="1026"/>
      <c r="AN30" s="1026"/>
      <c r="AO30" s="1026"/>
      <c r="AP30" s="1026" t="s">
        <v>595</v>
      </c>
      <c r="AQ30" s="1026"/>
      <c r="AR30" s="1026"/>
      <c r="AS30" s="1026"/>
      <c r="AT30" s="1026"/>
      <c r="AU30" s="1026" t="s">
        <v>595</v>
      </c>
      <c r="AV30" s="1026"/>
      <c r="AW30" s="1026"/>
      <c r="AX30" s="1026"/>
      <c r="AY30" s="1026"/>
      <c r="AZ30" s="1026" t="s">
        <v>595</v>
      </c>
      <c r="BA30" s="1026"/>
      <c r="BB30" s="1026"/>
      <c r="BC30" s="1026"/>
      <c r="BD30" s="1026"/>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404</v>
      </c>
      <c r="C31" s="1094"/>
      <c r="D31" s="1094"/>
      <c r="E31" s="1094"/>
      <c r="F31" s="1094"/>
      <c r="G31" s="1094"/>
      <c r="H31" s="1094"/>
      <c r="I31" s="1094"/>
      <c r="J31" s="1094"/>
      <c r="K31" s="1094"/>
      <c r="L31" s="1094"/>
      <c r="M31" s="1094"/>
      <c r="N31" s="1094"/>
      <c r="O31" s="1094"/>
      <c r="P31" s="1095"/>
      <c r="Q31" s="1099">
        <v>612</v>
      </c>
      <c r="R31" s="1100"/>
      <c r="S31" s="1100"/>
      <c r="T31" s="1100"/>
      <c r="U31" s="1100"/>
      <c r="V31" s="1100">
        <v>465</v>
      </c>
      <c r="W31" s="1100"/>
      <c r="X31" s="1100"/>
      <c r="Y31" s="1100"/>
      <c r="Z31" s="1100"/>
      <c r="AA31" s="1100">
        <f t="shared" si="2"/>
        <v>147</v>
      </c>
      <c r="AB31" s="1100"/>
      <c r="AC31" s="1100"/>
      <c r="AD31" s="1100"/>
      <c r="AE31" s="1101"/>
      <c r="AF31" s="1075">
        <v>894</v>
      </c>
      <c r="AG31" s="1076"/>
      <c r="AH31" s="1076"/>
      <c r="AI31" s="1076"/>
      <c r="AJ31" s="1077"/>
      <c r="AK31" s="1035">
        <v>4</v>
      </c>
      <c r="AL31" s="1026"/>
      <c r="AM31" s="1026"/>
      <c r="AN31" s="1026"/>
      <c r="AO31" s="1026"/>
      <c r="AP31" s="1026">
        <v>1632</v>
      </c>
      <c r="AQ31" s="1026"/>
      <c r="AR31" s="1026"/>
      <c r="AS31" s="1026"/>
      <c r="AT31" s="1026"/>
      <c r="AU31" s="1026">
        <v>15</v>
      </c>
      <c r="AV31" s="1026"/>
      <c r="AW31" s="1026"/>
      <c r="AX31" s="1026"/>
      <c r="AY31" s="1026"/>
      <c r="AZ31" s="1026" t="s">
        <v>595</v>
      </c>
      <c r="BA31" s="1026"/>
      <c r="BB31" s="1026"/>
      <c r="BC31" s="1026"/>
      <c r="BD31" s="1026"/>
      <c r="BE31" s="1088" t="s">
        <v>405</v>
      </c>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t="s">
        <v>406</v>
      </c>
      <c r="C32" s="1094"/>
      <c r="D32" s="1094"/>
      <c r="E32" s="1094"/>
      <c r="F32" s="1094"/>
      <c r="G32" s="1094"/>
      <c r="H32" s="1094"/>
      <c r="I32" s="1094"/>
      <c r="J32" s="1094"/>
      <c r="K32" s="1094"/>
      <c r="L32" s="1094"/>
      <c r="M32" s="1094"/>
      <c r="N32" s="1094"/>
      <c r="O32" s="1094"/>
      <c r="P32" s="1095"/>
      <c r="Q32" s="1099">
        <v>1494</v>
      </c>
      <c r="R32" s="1100"/>
      <c r="S32" s="1100"/>
      <c r="T32" s="1100"/>
      <c r="U32" s="1100"/>
      <c r="V32" s="1100">
        <v>1230</v>
      </c>
      <c r="W32" s="1100"/>
      <c r="X32" s="1100"/>
      <c r="Y32" s="1100"/>
      <c r="Z32" s="1100"/>
      <c r="AA32" s="1100">
        <f t="shared" si="2"/>
        <v>264</v>
      </c>
      <c r="AB32" s="1100"/>
      <c r="AC32" s="1100"/>
      <c r="AD32" s="1100"/>
      <c r="AE32" s="1101"/>
      <c r="AF32" s="1075">
        <v>264</v>
      </c>
      <c r="AG32" s="1076"/>
      <c r="AH32" s="1076"/>
      <c r="AI32" s="1076"/>
      <c r="AJ32" s="1077"/>
      <c r="AK32" s="1035">
        <v>395</v>
      </c>
      <c r="AL32" s="1026"/>
      <c r="AM32" s="1026"/>
      <c r="AN32" s="1026"/>
      <c r="AO32" s="1026"/>
      <c r="AP32" s="1026">
        <v>4787</v>
      </c>
      <c r="AQ32" s="1026"/>
      <c r="AR32" s="1026"/>
      <c r="AS32" s="1026"/>
      <c r="AT32" s="1026"/>
      <c r="AU32" s="1026">
        <v>3758</v>
      </c>
      <c r="AV32" s="1026"/>
      <c r="AW32" s="1026"/>
      <c r="AX32" s="1026"/>
      <c r="AY32" s="1026"/>
      <c r="AZ32" s="1026" t="s">
        <v>595</v>
      </c>
      <c r="BA32" s="1026"/>
      <c r="BB32" s="1026"/>
      <c r="BC32" s="1026"/>
      <c r="BD32" s="1026"/>
      <c r="BE32" s="1088" t="s">
        <v>407</v>
      </c>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93" t="s">
        <v>408</v>
      </c>
      <c r="C33" s="1094"/>
      <c r="D33" s="1094"/>
      <c r="E33" s="1094"/>
      <c r="F33" s="1094"/>
      <c r="G33" s="1094"/>
      <c r="H33" s="1094"/>
      <c r="I33" s="1094"/>
      <c r="J33" s="1094"/>
      <c r="K33" s="1094"/>
      <c r="L33" s="1094"/>
      <c r="M33" s="1094"/>
      <c r="N33" s="1094"/>
      <c r="O33" s="1094"/>
      <c r="P33" s="1095"/>
      <c r="Q33" s="1099">
        <v>399</v>
      </c>
      <c r="R33" s="1100"/>
      <c r="S33" s="1100"/>
      <c r="T33" s="1100"/>
      <c r="U33" s="1100"/>
      <c r="V33" s="1100">
        <v>337</v>
      </c>
      <c r="W33" s="1100"/>
      <c r="X33" s="1100"/>
      <c r="Y33" s="1100"/>
      <c r="Z33" s="1100"/>
      <c r="AA33" s="1100">
        <f t="shared" si="2"/>
        <v>62</v>
      </c>
      <c r="AB33" s="1100"/>
      <c r="AC33" s="1100"/>
      <c r="AD33" s="1100"/>
      <c r="AE33" s="1101"/>
      <c r="AF33" s="1075">
        <v>62</v>
      </c>
      <c r="AG33" s="1076"/>
      <c r="AH33" s="1076"/>
      <c r="AI33" s="1076"/>
      <c r="AJ33" s="1077"/>
      <c r="AK33" s="1035">
        <v>288</v>
      </c>
      <c r="AL33" s="1026"/>
      <c r="AM33" s="1026"/>
      <c r="AN33" s="1026"/>
      <c r="AO33" s="1026"/>
      <c r="AP33" s="1026">
        <v>2817</v>
      </c>
      <c r="AQ33" s="1026"/>
      <c r="AR33" s="1026"/>
      <c r="AS33" s="1026"/>
      <c r="AT33" s="1026"/>
      <c r="AU33" s="1026">
        <v>2558</v>
      </c>
      <c r="AV33" s="1026"/>
      <c r="AW33" s="1026"/>
      <c r="AX33" s="1026"/>
      <c r="AY33" s="1026"/>
      <c r="AZ33" s="1026" t="s">
        <v>595</v>
      </c>
      <c r="BA33" s="1026"/>
      <c r="BB33" s="1026"/>
      <c r="BC33" s="1026"/>
      <c r="BD33" s="1026"/>
      <c r="BE33" s="1088" t="s">
        <v>409</v>
      </c>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8"/>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8"/>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410</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388</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1237</v>
      </c>
      <c r="AG63" s="1014"/>
      <c r="AH63" s="1014"/>
      <c r="AI63" s="1014"/>
      <c r="AJ63" s="1086"/>
      <c r="AK63" s="1087"/>
      <c r="AL63" s="1018"/>
      <c r="AM63" s="1018"/>
      <c r="AN63" s="1018"/>
      <c r="AO63" s="1018"/>
      <c r="AP63" s="1014"/>
      <c r="AQ63" s="1014"/>
      <c r="AR63" s="1014"/>
      <c r="AS63" s="1014"/>
      <c r="AT63" s="1014"/>
      <c r="AU63" s="1014"/>
      <c r="AV63" s="1014"/>
      <c r="AW63" s="1014"/>
      <c r="AX63" s="1014"/>
      <c r="AY63" s="1014"/>
      <c r="AZ63" s="1081"/>
      <c r="BA63" s="1081"/>
      <c r="BB63" s="1081"/>
      <c r="BC63" s="1081"/>
      <c r="BD63" s="1081"/>
      <c r="BE63" s="1015"/>
      <c r="BF63" s="1015"/>
      <c r="BG63" s="1015"/>
      <c r="BH63" s="1015"/>
      <c r="BI63" s="1016"/>
      <c r="BJ63" s="1082" t="s">
        <v>412</v>
      </c>
      <c r="BK63" s="1006"/>
      <c r="BL63" s="1006"/>
      <c r="BM63" s="1006"/>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414</v>
      </c>
      <c r="B66" s="1052"/>
      <c r="C66" s="1052"/>
      <c r="D66" s="1052"/>
      <c r="E66" s="1052"/>
      <c r="F66" s="1052"/>
      <c r="G66" s="1052"/>
      <c r="H66" s="1052"/>
      <c r="I66" s="1052"/>
      <c r="J66" s="1052"/>
      <c r="K66" s="1052"/>
      <c r="L66" s="1052"/>
      <c r="M66" s="1052"/>
      <c r="N66" s="1052"/>
      <c r="O66" s="1052"/>
      <c r="P66" s="1053"/>
      <c r="Q66" s="1057" t="s">
        <v>415</v>
      </c>
      <c r="R66" s="1058"/>
      <c r="S66" s="1058"/>
      <c r="T66" s="1058"/>
      <c r="U66" s="1059"/>
      <c r="V66" s="1057" t="s">
        <v>416</v>
      </c>
      <c r="W66" s="1058"/>
      <c r="X66" s="1058"/>
      <c r="Y66" s="1058"/>
      <c r="Z66" s="1059"/>
      <c r="AA66" s="1057" t="s">
        <v>417</v>
      </c>
      <c r="AB66" s="1058"/>
      <c r="AC66" s="1058"/>
      <c r="AD66" s="1058"/>
      <c r="AE66" s="1059"/>
      <c r="AF66" s="1063" t="s">
        <v>418</v>
      </c>
      <c r="AG66" s="1064"/>
      <c r="AH66" s="1064"/>
      <c r="AI66" s="1064"/>
      <c r="AJ66" s="1065"/>
      <c r="AK66" s="1057" t="s">
        <v>419</v>
      </c>
      <c r="AL66" s="1052"/>
      <c r="AM66" s="1052"/>
      <c r="AN66" s="1052"/>
      <c r="AO66" s="1053"/>
      <c r="AP66" s="1057" t="s">
        <v>420</v>
      </c>
      <c r="AQ66" s="1058"/>
      <c r="AR66" s="1058"/>
      <c r="AS66" s="1058"/>
      <c r="AT66" s="1059"/>
      <c r="AU66" s="1057" t="s">
        <v>421</v>
      </c>
      <c r="AV66" s="1058"/>
      <c r="AW66" s="1058"/>
      <c r="AX66" s="1058"/>
      <c r="AY66" s="1059"/>
      <c r="AZ66" s="1057" t="s">
        <v>374</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1" t="s">
        <v>583</v>
      </c>
      <c r="C68" s="1042"/>
      <c r="D68" s="1042"/>
      <c r="E68" s="1042"/>
      <c r="F68" s="1042"/>
      <c r="G68" s="1042"/>
      <c r="H68" s="1042"/>
      <c r="I68" s="1042"/>
      <c r="J68" s="1042"/>
      <c r="K68" s="1042"/>
      <c r="L68" s="1042"/>
      <c r="M68" s="1042"/>
      <c r="N68" s="1042"/>
      <c r="O68" s="1042"/>
      <c r="P68" s="1043"/>
      <c r="Q68" s="1044">
        <v>9468</v>
      </c>
      <c r="R68" s="1038"/>
      <c r="S68" s="1038"/>
      <c r="T68" s="1038"/>
      <c r="U68" s="1038"/>
      <c r="V68" s="1038">
        <v>9276</v>
      </c>
      <c r="W68" s="1038"/>
      <c r="X68" s="1038"/>
      <c r="Y68" s="1038"/>
      <c r="Z68" s="1038"/>
      <c r="AA68" s="1038">
        <f t="shared" ref="AA68:AA72" si="3">Q68-V68</f>
        <v>192</v>
      </c>
      <c r="AB68" s="1038"/>
      <c r="AC68" s="1038"/>
      <c r="AD68" s="1038"/>
      <c r="AE68" s="1038"/>
      <c r="AF68" s="1038">
        <v>192</v>
      </c>
      <c r="AG68" s="1038"/>
      <c r="AH68" s="1038"/>
      <c r="AI68" s="1038"/>
      <c r="AJ68" s="1038"/>
      <c r="AK68" s="1038">
        <v>52</v>
      </c>
      <c r="AL68" s="1038"/>
      <c r="AM68" s="1038"/>
      <c r="AN68" s="1038"/>
      <c r="AO68" s="1038"/>
      <c r="AP68" s="1038" t="s">
        <v>595</v>
      </c>
      <c r="AQ68" s="1038"/>
      <c r="AR68" s="1038"/>
      <c r="AS68" s="1038"/>
      <c r="AT68" s="1038"/>
      <c r="AU68" s="1038" t="s">
        <v>595</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37" t="s">
        <v>584</v>
      </c>
      <c r="C69" s="1030"/>
      <c r="D69" s="1030"/>
      <c r="E69" s="1030"/>
      <c r="F69" s="1030"/>
      <c r="G69" s="1030"/>
      <c r="H69" s="1030"/>
      <c r="I69" s="1030"/>
      <c r="J69" s="1030"/>
      <c r="K69" s="1030"/>
      <c r="L69" s="1030"/>
      <c r="M69" s="1030"/>
      <c r="N69" s="1030"/>
      <c r="O69" s="1030"/>
      <c r="P69" s="1031"/>
      <c r="Q69" s="1032">
        <v>22</v>
      </c>
      <c r="R69" s="1026"/>
      <c r="S69" s="1026"/>
      <c r="T69" s="1026"/>
      <c r="U69" s="1026"/>
      <c r="V69" s="1026">
        <v>16</v>
      </c>
      <c r="W69" s="1026"/>
      <c r="X69" s="1026"/>
      <c r="Y69" s="1026"/>
      <c r="Z69" s="1026"/>
      <c r="AA69" s="1026">
        <v>7</v>
      </c>
      <c r="AB69" s="1026"/>
      <c r="AC69" s="1026"/>
      <c r="AD69" s="1026"/>
      <c r="AE69" s="1026"/>
      <c r="AF69" s="1026">
        <v>7</v>
      </c>
      <c r="AG69" s="1026"/>
      <c r="AH69" s="1026"/>
      <c r="AI69" s="1026"/>
      <c r="AJ69" s="1026"/>
      <c r="AK69" s="1026">
        <v>2</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585</v>
      </c>
      <c r="C70" s="1030"/>
      <c r="D70" s="1030"/>
      <c r="E70" s="1030"/>
      <c r="F70" s="1030"/>
      <c r="G70" s="1030"/>
      <c r="H70" s="1030"/>
      <c r="I70" s="1030"/>
      <c r="J70" s="1030"/>
      <c r="K70" s="1030"/>
      <c r="L70" s="1030"/>
      <c r="M70" s="1030"/>
      <c r="N70" s="1030"/>
      <c r="O70" s="1030"/>
      <c r="P70" s="1031"/>
      <c r="Q70" s="1032">
        <v>237</v>
      </c>
      <c r="R70" s="1026"/>
      <c r="S70" s="1026"/>
      <c r="T70" s="1026"/>
      <c r="U70" s="1026"/>
      <c r="V70" s="1026">
        <v>234</v>
      </c>
      <c r="W70" s="1026"/>
      <c r="X70" s="1026"/>
      <c r="Y70" s="1026"/>
      <c r="Z70" s="1026"/>
      <c r="AA70" s="1026">
        <f t="shared" si="3"/>
        <v>3</v>
      </c>
      <c r="AB70" s="1026"/>
      <c r="AC70" s="1026"/>
      <c r="AD70" s="1026"/>
      <c r="AE70" s="1026"/>
      <c r="AF70" s="1026">
        <v>3</v>
      </c>
      <c r="AG70" s="1026"/>
      <c r="AH70" s="1026"/>
      <c r="AI70" s="1026"/>
      <c r="AJ70" s="1026"/>
      <c r="AK70" s="1026">
        <v>122</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586</v>
      </c>
      <c r="C71" s="1030"/>
      <c r="D71" s="1030"/>
      <c r="E71" s="1030"/>
      <c r="F71" s="1030"/>
      <c r="G71" s="1030"/>
      <c r="H71" s="1030"/>
      <c r="I71" s="1030"/>
      <c r="J71" s="1030"/>
      <c r="K71" s="1030"/>
      <c r="L71" s="1030"/>
      <c r="M71" s="1030"/>
      <c r="N71" s="1030"/>
      <c r="O71" s="1030"/>
      <c r="P71" s="1031"/>
      <c r="Q71" s="1032">
        <v>222319</v>
      </c>
      <c r="R71" s="1026"/>
      <c r="S71" s="1026"/>
      <c r="T71" s="1026"/>
      <c r="U71" s="1026"/>
      <c r="V71" s="1026">
        <v>215489</v>
      </c>
      <c r="W71" s="1026"/>
      <c r="X71" s="1026"/>
      <c r="Y71" s="1026"/>
      <c r="Z71" s="1026"/>
      <c r="AA71" s="1026">
        <f t="shared" si="3"/>
        <v>6830</v>
      </c>
      <c r="AB71" s="1026"/>
      <c r="AC71" s="1026"/>
      <c r="AD71" s="1026"/>
      <c r="AE71" s="1026"/>
      <c r="AF71" s="1026">
        <v>6830</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587</v>
      </c>
      <c r="C72" s="1030"/>
      <c r="D72" s="1030"/>
      <c r="E72" s="1030"/>
      <c r="F72" s="1030"/>
      <c r="G72" s="1030"/>
      <c r="H72" s="1030"/>
      <c r="I72" s="1030"/>
      <c r="J72" s="1030"/>
      <c r="K72" s="1030"/>
      <c r="L72" s="1030"/>
      <c r="M72" s="1030"/>
      <c r="N72" s="1030"/>
      <c r="O72" s="1030"/>
      <c r="P72" s="1031"/>
      <c r="Q72" s="1032">
        <v>1975</v>
      </c>
      <c r="R72" s="1026"/>
      <c r="S72" s="1026"/>
      <c r="T72" s="1026"/>
      <c r="U72" s="1026"/>
      <c r="V72" s="1026">
        <v>1895</v>
      </c>
      <c r="W72" s="1026"/>
      <c r="X72" s="1026"/>
      <c r="Y72" s="1026"/>
      <c r="Z72" s="1026"/>
      <c r="AA72" s="1026">
        <f t="shared" si="3"/>
        <v>80</v>
      </c>
      <c r="AB72" s="1026"/>
      <c r="AC72" s="1026"/>
      <c r="AD72" s="1026"/>
      <c r="AE72" s="1026"/>
      <c r="AF72" s="1026">
        <v>80</v>
      </c>
      <c r="AG72" s="1026"/>
      <c r="AH72" s="1026"/>
      <c r="AI72" s="1026"/>
      <c r="AJ72" s="1026"/>
      <c r="AK72" s="1026" t="s">
        <v>595</v>
      </c>
      <c r="AL72" s="1026"/>
      <c r="AM72" s="1026"/>
      <c r="AN72" s="1026"/>
      <c r="AO72" s="1026"/>
      <c r="AP72" s="1026">
        <v>910</v>
      </c>
      <c r="AQ72" s="1026"/>
      <c r="AR72" s="1026"/>
      <c r="AS72" s="1026"/>
      <c r="AT72" s="1026"/>
      <c r="AU72" s="1026" t="s">
        <v>595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f>
        <v>7112</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304</v>
      </c>
      <c r="AG109" s="949"/>
      <c r="AH109" s="949"/>
      <c r="AI109" s="949"/>
      <c r="AJ109" s="950"/>
      <c r="AK109" s="951" t="s">
        <v>303</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304</v>
      </c>
      <c r="BW109" s="949"/>
      <c r="BX109" s="949"/>
      <c r="BY109" s="949"/>
      <c r="BZ109" s="950"/>
      <c r="CA109" s="951" t="s">
        <v>303</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304</v>
      </c>
      <c r="DM109" s="949"/>
      <c r="DN109" s="949"/>
      <c r="DO109" s="949"/>
      <c r="DP109" s="950"/>
      <c r="DQ109" s="951" t="s">
        <v>303</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800368</v>
      </c>
      <c r="AB110" s="942"/>
      <c r="AC110" s="942"/>
      <c r="AD110" s="942"/>
      <c r="AE110" s="943"/>
      <c r="AF110" s="944">
        <v>798203</v>
      </c>
      <c r="AG110" s="942"/>
      <c r="AH110" s="942"/>
      <c r="AI110" s="942"/>
      <c r="AJ110" s="943"/>
      <c r="AK110" s="944">
        <v>870104</v>
      </c>
      <c r="AL110" s="942"/>
      <c r="AM110" s="942"/>
      <c r="AN110" s="942"/>
      <c r="AO110" s="943"/>
      <c r="AP110" s="945">
        <v>12.4</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7551713</v>
      </c>
      <c r="BR110" s="889"/>
      <c r="BS110" s="889"/>
      <c r="BT110" s="889"/>
      <c r="BU110" s="889"/>
      <c r="BV110" s="889">
        <v>7364078</v>
      </c>
      <c r="BW110" s="889"/>
      <c r="BX110" s="889"/>
      <c r="BY110" s="889"/>
      <c r="BZ110" s="889"/>
      <c r="CA110" s="889">
        <v>7433446</v>
      </c>
      <c r="CB110" s="889"/>
      <c r="CC110" s="889"/>
      <c r="CD110" s="889"/>
      <c r="CE110" s="889"/>
      <c r="CF110" s="913">
        <v>106.3</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438</v>
      </c>
      <c r="DR110" s="889"/>
      <c r="DS110" s="889"/>
      <c r="DT110" s="889"/>
      <c r="DU110" s="889"/>
      <c r="DV110" s="890" t="s">
        <v>438</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390</v>
      </c>
      <c r="AB111" s="970"/>
      <c r="AC111" s="970"/>
      <c r="AD111" s="970"/>
      <c r="AE111" s="971"/>
      <c r="AF111" s="972" t="s">
        <v>440</v>
      </c>
      <c r="AG111" s="970"/>
      <c r="AH111" s="970"/>
      <c r="AI111" s="970"/>
      <c r="AJ111" s="971"/>
      <c r="AK111" s="972" t="s">
        <v>441</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442</v>
      </c>
      <c r="BR111" s="861"/>
      <c r="BS111" s="861"/>
      <c r="BT111" s="861"/>
      <c r="BU111" s="861"/>
      <c r="BV111" s="861" t="s">
        <v>442</v>
      </c>
      <c r="BW111" s="861"/>
      <c r="BX111" s="861"/>
      <c r="BY111" s="861"/>
      <c r="BZ111" s="861"/>
      <c r="CA111" s="861" t="s">
        <v>444</v>
      </c>
      <c r="CB111" s="861"/>
      <c r="CC111" s="861"/>
      <c r="CD111" s="861"/>
      <c r="CE111" s="861"/>
      <c r="CF111" s="922" t="s">
        <v>442</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440</v>
      </c>
      <c r="DR111" s="861"/>
      <c r="DS111" s="861"/>
      <c r="DT111" s="861"/>
      <c r="DU111" s="861"/>
      <c r="DV111" s="838" t="s">
        <v>444</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442</v>
      </c>
      <c r="AG112" s="824"/>
      <c r="AH112" s="824"/>
      <c r="AI112" s="824"/>
      <c r="AJ112" s="825"/>
      <c r="AK112" s="826" t="s">
        <v>444</v>
      </c>
      <c r="AL112" s="824"/>
      <c r="AM112" s="824"/>
      <c r="AN112" s="824"/>
      <c r="AO112" s="825"/>
      <c r="AP112" s="871" t="s">
        <v>440</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7034275</v>
      </c>
      <c r="BR112" s="861"/>
      <c r="BS112" s="861"/>
      <c r="BT112" s="861"/>
      <c r="BU112" s="861"/>
      <c r="BV112" s="861">
        <v>6486479</v>
      </c>
      <c r="BW112" s="861"/>
      <c r="BX112" s="861"/>
      <c r="BY112" s="861"/>
      <c r="BZ112" s="861"/>
      <c r="CA112" s="861">
        <v>6330008</v>
      </c>
      <c r="CB112" s="861"/>
      <c r="CC112" s="861"/>
      <c r="CD112" s="861"/>
      <c r="CE112" s="861"/>
      <c r="CF112" s="922">
        <v>90.6</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442</v>
      </c>
      <c r="DM112" s="861"/>
      <c r="DN112" s="861"/>
      <c r="DO112" s="861"/>
      <c r="DP112" s="861"/>
      <c r="DQ112" s="861" t="s">
        <v>128</v>
      </c>
      <c r="DR112" s="861"/>
      <c r="DS112" s="861"/>
      <c r="DT112" s="861"/>
      <c r="DU112" s="861"/>
      <c r="DV112" s="838" t="s">
        <v>444</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712610</v>
      </c>
      <c r="AB113" s="970"/>
      <c r="AC113" s="970"/>
      <c r="AD113" s="970"/>
      <c r="AE113" s="971"/>
      <c r="AF113" s="972">
        <v>619942</v>
      </c>
      <c r="AG113" s="970"/>
      <c r="AH113" s="970"/>
      <c r="AI113" s="970"/>
      <c r="AJ113" s="971"/>
      <c r="AK113" s="972">
        <v>586440</v>
      </c>
      <c r="AL113" s="970"/>
      <c r="AM113" s="970"/>
      <c r="AN113" s="970"/>
      <c r="AO113" s="971"/>
      <c r="AP113" s="973">
        <v>8.4</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331580</v>
      </c>
      <c r="BR113" s="861"/>
      <c r="BS113" s="861"/>
      <c r="BT113" s="861"/>
      <c r="BU113" s="861"/>
      <c r="BV113" s="861">
        <v>328628</v>
      </c>
      <c r="BW113" s="861"/>
      <c r="BX113" s="861"/>
      <c r="BY113" s="861"/>
      <c r="BZ113" s="861"/>
      <c r="CA113" s="861">
        <v>264682</v>
      </c>
      <c r="CB113" s="861"/>
      <c r="CC113" s="861"/>
      <c r="CD113" s="861"/>
      <c r="CE113" s="861"/>
      <c r="CF113" s="922">
        <v>3.8</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441</v>
      </c>
      <c r="DH113" s="824"/>
      <c r="DI113" s="824"/>
      <c r="DJ113" s="824"/>
      <c r="DK113" s="825"/>
      <c r="DL113" s="826" t="s">
        <v>442</v>
      </c>
      <c r="DM113" s="824"/>
      <c r="DN113" s="824"/>
      <c r="DO113" s="824"/>
      <c r="DP113" s="825"/>
      <c r="DQ113" s="826" t="s">
        <v>440</v>
      </c>
      <c r="DR113" s="824"/>
      <c r="DS113" s="824"/>
      <c r="DT113" s="824"/>
      <c r="DU113" s="825"/>
      <c r="DV113" s="871" t="s">
        <v>442</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57889</v>
      </c>
      <c r="AB114" s="824"/>
      <c r="AC114" s="824"/>
      <c r="AD114" s="824"/>
      <c r="AE114" s="825"/>
      <c r="AF114" s="826">
        <v>65587</v>
      </c>
      <c r="AG114" s="824"/>
      <c r="AH114" s="824"/>
      <c r="AI114" s="824"/>
      <c r="AJ114" s="825"/>
      <c r="AK114" s="826">
        <v>69459</v>
      </c>
      <c r="AL114" s="824"/>
      <c r="AM114" s="824"/>
      <c r="AN114" s="824"/>
      <c r="AO114" s="825"/>
      <c r="AP114" s="871">
        <v>1</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739568</v>
      </c>
      <c r="BR114" s="861"/>
      <c r="BS114" s="861"/>
      <c r="BT114" s="861"/>
      <c r="BU114" s="861"/>
      <c r="BV114" s="861">
        <v>762148</v>
      </c>
      <c r="BW114" s="861"/>
      <c r="BX114" s="861"/>
      <c r="BY114" s="861"/>
      <c r="BZ114" s="861"/>
      <c r="CA114" s="861">
        <v>763959</v>
      </c>
      <c r="CB114" s="861"/>
      <c r="CC114" s="861"/>
      <c r="CD114" s="861"/>
      <c r="CE114" s="861"/>
      <c r="CF114" s="922">
        <v>10.9</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442</v>
      </c>
      <c r="DH114" s="824"/>
      <c r="DI114" s="824"/>
      <c r="DJ114" s="824"/>
      <c r="DK114" s="825"/>
      <c r="DL114" s="826" t="s">
        <v>444</v>
      </c>
      <c r="DM114" s="824"/>
      <c r="DN114" s="824"/>
      <c r="DO114" s="824"/>
      <c r="DP114" s="825"/>
      <c r="DQ114" s="826" t="s">
        <v>442</v>
      </c>
      <c r="DR114" s="824"/>
      <c r="DS114" s="824"/>
      <c r="DT114" s="824"/>
      <c r="DU114" s="825"/>
      <c r="DV114" s="871" t="s">
        <v>442</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441</v>
      </c>
      <c r="AB115" s="970"/>
      <c r="AC115" s="970"/>
      <c r="AD115" s="970"/>
      <c r="AE115" s="971"/>
      <c r="AF115" s="972" t="s">
        <v>444</v>
      </c>
      <c r="AG115" s="970"/>
      <c r="AH115" s="970"/>
      <c r="AI115" s="970"/>
      <c r="AJ115" s="971"/>
      <c r="AK115" s="972" t="s">
        <v>444</v>
      </c>
      <c r="AL115" s="970"/>
      <c r="AM115" s="970"/>
      <c r="AN115" s="970"/>
      <c r="AO115" s="971"/>
      <c r="AP115" s="973" t="s">
        <v>442</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442</v>
      </c>
      <c r="BW115" s="861"/>
      <c r="BX115" s="861"/>
      <c r="BY115" s="861"/>
      <c r="BZ115" s="861"/>
      <c r="CA115" s="861" t="s">
        <v>444</v>
      </c>
      <c r="CB115" s="861"/>
      <c r="CC115" s="861"/>
      <c r="CD115" s="861"/>
      <c r="CE115" s="861"/>
      <c r="CF115" s="922" t="s">
        <v>442</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440</v>
      </c>
      <c r="DM115" s="824"/>
      <c r="DN115" s="824"/>
      <c r="DO115" s="824"/>
      <c r="DP115" s="825"/>
      <c r="DQ115" s="826" t="s">
        <v>442</v>
      </c>
      <c r="DR115" s="824"/>
      <c r="DS115" s="824"/>
      <c r="DT115" s="824"/>
      <c r="DU115" s="825"/>
      <c r="DV115" s="871" t="s">
        <v>459</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444</v>
      </c>
      <c r="AG116" s="824"/>
      <c r="AH116" s="824"/>
      <c r="AI116" s="824"/>
      <c r="AJ116" s="825"/>
      <c r="AK116" s="826" t="s">
        <v>440</v>
      </c>
      <c r="AL116" s="824"/>
      <c r="AM116" s="824"/>
      <c r="AN116" s="824"/>
      <c r="AO116" s="825"/>
      <c r="AP116" s="871" t="s">
        <v>442</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440</v>
      </c>
      <c r="BW116" s="861"/>
      <c r="BX116" s="861"/>
      <c r="BY116" s="861"/>
      <c r="BZ116" s="861"/>
      <c r="CA116" s="861" t="s">
        <v>442</v>
      </c>
      <c r="CB116" s="861"/>
      <c r="CC116" s="861"/>
      <c r="CD116" s="861"/>
      <c r="CE116" s="861"/>
      <c r="CF116" s="922" t="s">
        <v>440</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442</v>
      </c>
      <c r="DH116" s="824"/>
      <c r="DI116" s="824"/>
      <c r="DJ116" s="824"/>
      <c r="DK116" s="825"/>
      <c r="DL116" s="826" t="s">
        <v>440</v>
      </c>
      <c r="DM116" s="824"/>
      <c r="DN116" s="824"/>
      <c r="DO116" s="824"/>
      <c r="DP116" s="825"/>
      <c r="DQ116" s="826" t="s">
        <v>444</v>
      </c>
      <c r="DR116" s="824"/>
      <c r="DS116" s="824"/>
      <c r="DT116" s="824"/>
      <c r="DU116" s="825"/>
      <c r="DV116" s="871" t="s">
        <v>390</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1570867</v>
      </c>
      <c r="AB117" s="956"/>
      <c r="AC117" s="956"/>
      <c r="AD117" s="956"/>
      <c r="AE117" s="957"/>
      <c r="AF117" s="958">
        <v>1483732</v>
      </c>
      <c r="AG117" s="956"/>
      <c r="AH117" s="956"/>
      <c r="AI117" s="956"/>
      <c r="AJ117" s="957"/>
      <c r="AK117" s="958">
        <v>1526003</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442</v>
      </c>
      <c r="BW117" s="861"/>
      <c r="BX117" s="861"/>
      <c r="BY117" s="861"/>
      <c r="BZ117" s="861"/>
      <c r="CA117" s="861" t="s">
        <v>459</v>
      </c>
      <c r="CB117" s="861"/>
      <c r="CC117" s="861"/>
      <c r="CD117" s="861"/>
      <c r="CE117" s="861"/>
      <c r="CF117" s="922" t="s">
        <v>442</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441</v>
      </c>
      <c r="DM117" s="824"/>
      <c r="DN117" s="824"/>
      <c r="DO117" s="824"/>
      <c r="DP117" s="825"/>
      <c r="DQ117" s="826" t="s">
        <v>444</v>
      </c>
      <c r="DR117" s="824"/>
      <c r="DS117" s="824"/>
      <c r="DT117" s="824"/>
      <c r="DU117" s="825"/>
      <c r="DV117" s="871" t="s">
        <v>466</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304</v>
      </c>
      <c r="AG118" s="949"/>
      <c r="AH118" s="949"/>
      <c r="AI118" s="949"/>
      <c r="AJ118" s="950"/>
      <c r="AK118" s="951" t="s">
        <v>303</v>
      </c>
      <c r="AL118" s="949"/>
      <c r="AM118" s="949"/>
      <c r="AN118" s="949"/>
      <c r="AO118" s="950"/>
      <c r="AP118" s="952" t="s">
        <v>432</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440</v>
      </c>
      <c r="BW118" s="892"/>
      <c r="BX118" s="892"/>
      <c r="BY118" s="892"/>
      <c r="BZ118" s="892"/>
      <c r="CA118" s="892" t="s">
        <v>128</v>
      </c>
      <c r="CB118" s="892"/>
      <c r="CC118" s="892"/>
      <c r="CD118" s="892"/>
      <c r="CE118" s="892"/>
      <c r="CF118" s="922" t="s">
        <v>390</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466</v>
      </c>
      <c r="DM118" s="824"/>
      <c r="DN118" s="824"/>
      <c r="DO118" s="824"/>
      <c r="DP118" s="825"/>
      <c r="DQ118" s="826" t="s">
        <v>442</v>
      </c>
      <c r="DR118" s="824"/>
      <c r="DS118" s="824"/>
      <c r="DT118" s="824"/>
      <c r="DU118" s="825"/>
      <c r="DV118" s="871" t="s">
        <v>442</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440</v>
      </c>
      <c r="AG119" s="942"/>
      <c r="AH119" s="942"/>
      <c r="AI119" s="942"/>
      <c r="AJ119" s="943"/>
      <c r="AK119" s="944" t="s">
        <v>442</v>
      </c>
      <c r="AL119" s="942"/>
      <c r="AM119" s="942"/>
      <c r="AN119" s="942"/>
      <c r="AO119" s="943"/>
      <c r="AP119" s="945" t="s">
        <v>444</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469</v>
      </c>
      <c r="BP119" s="925"/>
      <c r="BQ119" s="929">
        <v>15657136</v>
      </c>
      <c r="BR119" s="892"/>
      <c r="BS119" s="892"/>
      <c r="BT119" s="892"/>
      <c r="BU119" s="892"/>
      <c r="BV119" s="892">
        <v>14941333</v>
      </c>
      <c r="BW119" s="892"/>
      <c r="BX119" s="892"/>
      <c r="BY119" s="892"/>
      <c r="BZ119" s="892"/>
      <c r="CA119" s="892">
        <v>14792095</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442</v>
      </c>
      <c r="DH119" s="807"/>
      <c r="DI119" s="807"/>
      <c r="DJ119" s="807"/>
      <c r="DK119" s="808"/>
      <c r="DL119" s="809" t="s">
        <v>440</v>
      </c>
      <c r="DM119" s="807"/>
      <c r="DN119" s="807"/>
      <c r="DO119" s="807"/>
      <c r="DP119" s="808"/>
      <c r="DQ119" s="809" t="s">
        <v>442</v>
      </c>
      <c r="DR119" s="807"/>
      <c r="DS119" s="807"/>
      <c r="DT119" s="807"/>
      <c r="DU119" s="808"/>
      <c r="DV119" s="895" t="s">
        <v>442</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444</v>
      </c>
      <c r="AG120" s="824"/>
      <c r="AH120" s="824"/>
      <c r="AI120" s="824"/>
      <c r="AJ120" s="825"/>
      <c r="AK120" s="826" t="s">
        <v>444</v>
      </c>
      <c r="AL120" s="824"/>
      <c r="AM120" s="824"/>
      <c r="AN120" s="824"/>
      <c r="AO120" s="825"/>
      <c r="AP120" s="871" t="s">
        <v>444</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5690521</v>
      </c>
      <c r="BR120" s="889"/>
      <c r="BS120" s="889"/>
      <c r="BT120" s="889"/>
      <c r="BU120" s="889"/>
      <c r="BV120" s="889">
        <v>5998156</v>
      </c>
      <c r="BW120" s="889"/>
      <c r="BX120" s="889"/>
      <c r="BY120" s="889"/>
      <c r="BZ120" s="889"/>
      <c r="CA120" s="889">
        <v>4987322</v>
      </c>
      <c r="CB120" s="889"/>
      <c r="CC120" s="889"/>
      <c r="CD120" s="889"/>
      <c r="CE120" s="889"/>
      <c r="CF120" s="913">
        <v>71.3</v>
      </c>
      <c r="CG120" s="914"/>
      <c r="CH120" s="914"/>
      <c r="CI120" s="914"/>
      <c r="CJ120" s="914"/>
      <c r="CK120" s="915" t="s">
        <v>473</v>
      </c>
      <c r="CL120" s="899"/>
      <c r="CM120" s="899"/>
      <c r="CN120" s="899"/>
      <c r="CO120" s="900"/>
      <c r="CP120" s="919" t="s">
        <v>406</v>
      </c>
      <c r="CQ120" s="920"/>
      <c r="CR120" s="920"/>
      <c r="CS120" s="920"/>
      <c r="CT120" s="920"/>
      <c r="CU120" s="920"/>
      <c r="CV120" s="920"/>
      <c r="CW120" s="920"/>
      <c r="CX120" s="920"/>
      <c r="CY120" s="920"/>
      <c r="CZ120" s="920"/>
      <c r="DA120" s="920"/>
      <c r="DB120" s="920"/>
      <c r="DC120" s="920"/>
      <c r="DD120" s="920"/>
      <c r="DE120" s="920"/>
      <c r="DF120" s="921"/>
      <c r="DG120" s="908">
        <v>4107761</v>
      </c>
      <c r="DH120" s="889"/>
      <c r="DI120" s="889"/>
      <c r="DJ120" s="889"/>
      <c r="DK120" s="889"/>
      <c r="DL120" s="889">
        <v>3822431</v>
      </c>
      <c r="DM120" s="889"/>
      <c r="DN120" s="889"/>
      <c r="DO120" s="889"/>
      <c r="DP120" s="889"/>
      <c r="DQ120" s="889">
        <v>3757556</v>
      </c>
      <c r="DR120" s="889"/>
      <c r="DS120" s="889"/>
      <c r="DT120" s="889"/>
      <c r="DU120" s="889"/>
      <c r="DV120" s="890">
        <v>53.8</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440</v>
      </c>
      <c r="AB121" s="824"/>
      <c r="AC121" s="824"/>
      <c r="AD121" s="824"/>
      <c r="AE121" s="825"/>
      <c r="AF121" s="826" t="s">
        <v>444</v>
      </c>
      <c r="AG121" s="824"/>
      <c r="AH121" s="824"/>
      <c r="AI121" s="824"/>
      <c r="AJ121" s="825"/>
      <c r="AK121" s="826" t="s">
        <v>444</v>
      </c>
      <c r="AL121" s="824"/>
      <c r="AM121" s="824"/>
      <c r="AN121" s="824"/>
      <c r="AO121" s="825"/>
      <c r="AP121" s="871" t="s">
        <v>442</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19492</v>
      </c>
      <c r="BR121" s="861"/>
      <c r="BS121" s="861"/>
      <c r="BT121" s="861"/>
      <c r="BU121" s="861"/>
      <c r="BV121" s="861">
        <v>8999</v>
      </c>
      <c r="BW121" s="861"/>
      <c r="BX121" s="861"/>
      <c r="BY121" s="861"/>
      <c r="BZ121" s="861"/>
      <c r="CA121" s="861">
        <v>3781</v>
      </c>
      <c r="CB121" s="861"/>
      <c r="CC121" s="861"/>
      <c r="CD121" s="861"/>
      <c r="CE121" s="861"/>
      <c r="CF121" s="922">
        <v>0.1</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v>2871293</v>
      </c>
      <c r="DH121" s="861"/>
      <c r="DI121" s="861"/>
      <c r="DJ121" s="861"/>
      <c r="DK121" s="861"/>
      <c r="DL121" s="861">
        <v>2643829</v>
      </c>
      <c r="DM121" s="861"/>
      <c r="DN121" s="861"/>
      <c r="DO121" s="861"/>
      <c r="DP121" s="861"/>
      <c r="DQ121" s="861">
        <v>2557762</v>
      </c>
      <c r="DR121" s="861"/>
      <c r="DS121" s="861"/>
      <c r="DT121" s="861"/>
      <c r="DU121" s="861"/>
      <c r="DV121" s="838">
        <v>36.6</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440</v>
      </c>
      <c r="AG122" s="824"/>
      <c r="AH122" s="824"/>
      <c r="AI122" s="824"/>
      <c r="AJ122" s="825"/>
      <c r="AK122" s="826" t="s">
        <v>444</v>
      </c>
      <c r="AL122" s="824"/>
      <c r="AM122" s="824"/>
      <c r="AN122" s="824"/>
      <c r="AO122" s="825"/>
      <c r="AP122" s="871" t="s">
        <v>442</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12318610</v>
      </c>
      <c r="BR122" s="892"/>
      <c r="BS122" s="892"/>
      <c r="BT122" s="892"/>
      <c r="BU122" s="892"/>
      <c r="BV122" s="892">
        <v>12463707</v>
      </c>
      <c r="BW122" s="892"/>
      <c r="BX122" s="892"/>
      <c r="BY122" s="892"/>
      <c r="BZ122" s="892"/>
      <c r="CA122" s="892">
        <v>12323777</v>
      </c>
      <c r="CB122" s="892"/>
      <c r="CC122" s="892"/>
      <c r="CD122" s="892"/>
      <c r="CE122" s="892"/>
      <c r="CF122" s="893">
        <v>176.3</v>
      </c>
      <c r="CG122" s="894"/>
      <c r="CH122" s="894"/>
      <c r="CI122" s="894"/>
      <c r="CJ122" s="894"/>
      <c r="CK122" s="916"/>
      <c r="CL122" s="902"/>
      <c r="CM122" s="902"/>
      <c r="CN122" s="902"/>
      <c r="CO122" s="903"/>
      <c r="CP122" s="882" t="s">
        <v>478</v>
      </c>
      <c r="CQ122" s="883"/>
      <c r="CR122" s="883"/>
      <c r="CS122" s="883"/>
      <c r="CT122" s="883"/>
      <c r="CU122" s="883"/>
      <c r="CV122" s="883"/>
      <c r="CW122" s="883"/>
      <c r="CX122" s="883"/>
      <c r="CY122" s="883"/>
      <c r="CZ122" s="883"/>
      <c r="DA122" s="883"/>
      <c r="DB122" s="883"/>
      <c r="DC122" s="883"/>
      <c r="DD122" s="883"/>
      <c r="DE122" s="883"/>
      <c r="DF122" s="884"/>
      <c r="DG122" s="860">
        <v>55221</v>
      </c>
      <c r="DH122" s="861"/>
      <c r="DI122" s="861"/>
      <c r="DJ122" s="861"/>
      <c r="DK122" s="861"/>
      <c r="DL122" s="861">
        <v>20219</v>
      </c>
      <c r="DM122" s="861"/>
      <c r="DN122" s="861"/>
      <c r="DO122" s="861"/>
      <c r="DP122" s="861"/>
      <c r="DQ122" s="861">
        <v>14690</v>
      </c>
      <c r="DR122" s="861"/>
      <c r="DS122" s="861"/>
      <c r="DT122" s="861"/>
      <c r="DU122" s="861"/>
      <c r="DV122" s="838">
        <v>0.2</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442</v>
      </c>
      <c r="AB123" s="824"/>
      <c r="AC123" s="824"/>
      <c r="AD123" s="824"/>
      <c r="AE123" s="825"/>
      <c r="AF123" s="826" t="s">
        <v>442</v>
      </c>
      <c r="AG123" s="824"/>
      <c r="AH123" s="824"/>
      <c r="AI123" s="824"/>
      <c r="AJ123" s="825"/>
      <c r="AK123" s="826" t="s">
        <v>444</v>
      </c>
      <c r="AL123" s="824"/>
      <c r="AM123" s="824"/>
      <c r="AN123" s="824"/>
      <c r="AO123" s="825"/>
      <c r="AP123" s="871" t="s">
        <v>442</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479</v>
      </c>
      <c r="BP123" s="925"/>
      <c r="BQ123" s="879">
        <v>18028623</v>
      </c>
      <c r="BR123" s="880"/>
      <c r="BS123" s="880"/>
      <c r="BT123" s="880"/>
      <c r="BU123" s="880"/>
      <c r="BV123" s="880">
        <v>18470862</v>
      </c>
      <c r="BW123" s="880"/>
      <c r="BX123" s="880"/>
      <c r="BY123" s="880"/>
      <c r="BZ123" s="880"/>
      <c r="CA123" s="880">
        <v>17314880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444</v>
      </c>
      <c r="AG124" s="824"/>
      <c r="AH124" s="824"/>
      <c r="AI124" s="824"/>
      <c r="AJ124" s="825"/>
      <c r="AK124" s="826" t="s">
        <v>440</v>
      </c>
      <c r="AL124" s="824"/>
      <c r="AM124" s="824"/>
      <c r="AN124" s="824"/>
      <c r="AO124" s="825"/>
      <c r="AP124" s="871" t="s">
        <v>444</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444</v>
      </c>
      <c r="BR124" s="878"/>
      <c r="BS124" s="878"/>
      <c r="BT124" s="878"/>
      <c r="BU124" s="878"/>
      <c r="BV124" s="878" t="s">
        <v>444</v>
      </c>
      <c r="BW124" s="878"/>
      <c r="BX124" s="878"/>
      <c r="BY124" s="878"/>
      <c r="BZ124" s="878"/>
      <c r="CA124" s="878" t="s">
        <v>442</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442</v>
      </c>
      <c r="DH124" s="807"/>
      <c r="DI124" s="807"/>
      <c r="DJ124" s="807"/>
      <c r="DK124" s="808"/>
      <c r="DL124" s="809" t="s">
        <v>444</v>
      </c>
      <c r="DM124" s="807"/>
      <c r="DN124" s="807"/>
      <c r="DO124" s="807"/>
      <c r="DP124" s="808"/>
      <c r="DQ124" s="809" t="s">
        <v>444</v>
      </c>
      <c r="DR124" s="807"/>
      <c r="DS124" s="807"/>
      <c r="DT124" s="807"/>
      <c r="DU124" s="808"/>
      <c r="DV124" s="895" t="s">
        <v>440</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442</v>
      </c>
      <c r="AB125" s="824"/>
      <c r="AC125" s="824"/>
      <c r="AD125" s="824"/>
      <c r="AE125" s="825"/>
      <c r="AF125" s="826" t="s">
        <v>442</v>
      </c>
      <c r="AG125" s="824"/>
      <c r="AH125" s="824"/>
      <c r="AI125" s="824"/>
      <c r="AJ125" s="825"/>
      <c r="AK125" s="826" t="s">
        <v>442</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442</v>
      </c>
      <c r="DH125" s="889"/>
      <c r="DI125" s="889"/>
      <c r="DJ125" s="889"/>
      <c r="DK125" s="889"/>
      <c r="DL125" s="889" t="s">
        <v>444</v>
      </c>
      <c r="DM125" s="889"/>
      <c r="DN125" s="889"/>
      <c r="DO125" s="889"/>
      <c r="DP125" s="889"/>
      <c r="DQ125" s="889" t="s">
        <v>442</v>
      </c>
      <c r="DR125" s="889"/>
      <c r="DS125" s="889"/>
      <c r="DT125" s="889"/>
      <c r="DU125" s="889"/>
      <c r="DV125" s="890" t="s">
        <v>444</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442</v>
      </c>
      <c r="AB126" s="824"/>
      <c r="AC126" s="824"/>
      <c r="AD126" s="824"/>
      <c r="AE126" s="825"/>
      <c r="AF126" s="826" t="s">
        <v>128</v>
      </c>
      <c r="AG126" s="824"/>
      <c r="AH126" s="824"/>
      <c r="AI126" s="824"/>
      <c r="AJ126" s="825"/>
      <c r="AK126" s="826" t="s">
        <v>444</v>
      </c>
      <c r="AL126" s="824"/>
      <c r="AM126" s="824"/>
      <c r="AN126" s="824"/>
      <c r="AO126" s="825"/>
      <c r="AP126" s="871" t="s">
        <v>444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444</v>
      </c>
      <c r="DH126" s="861"/>
      <c r="DI126" s="861"/>
      <c r="DJ126" s="861"/>
      <c r="DK126" s="861"/>
      <c r="DL126" s="861" t="s">
        <v>440</v>
      </c>
      <c r="DM126" s="861"/>
      <c r="DN126" s="861"/>
      <c r="DO126" s="861"/>
      <c r="DP126" s="861"/>
      <c r="DQ126" s="861" t="s">
        <v>442</v>
      </c>
      <c r="DR126" s="861"/>
      <c r="DS126" s="861"/>
      <c r="DT126" s="861"/>
      <c r="DU126" s="861"/>
      <c r="DV126" s="838" t="s">
        <v>442</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442</v>
      </c>
      <c r="AB127" s="824"/>
      <c r="AC127" s="824"/>
      <c r="AD127" s="824"/>
      <c r="AE127" s="825"/>
      <c r="AF127" s="826" t="s">
        <v>444</v>
      </c>
      <c r="AG127" s="824"/>
      <c r="AH127" s="824"/>
      <c r="AI127" s="824"/>
      <c r="AJ127" s="825"/>
      <c r="AK127" s="826" t="s">
        <v>442</v>
      </c>
      <c r="AL127" s="824"/>
      <c r="AM127" s="824"/>
      <c r="AN127" s="824"/>
      <c r="AO127" s="825"/>
      <c r="AP127" s="871" t="s">
        <v>442</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442</v>
      </c>
      <c r="DH127" s="861"/>
      <c r="DI127" s="861"/>
      <c r="DJ127" s="861"/>
      <c r="DK127" s="861"/>
      <c r="DL127" s="861" t="s">
        <v>444</v>
      </c>
      <c r="DM127" s="861"/>
      <c r="DN127" s="861"/>
      <c r="DO127" s="861"/>
      <c r="DP127" s="861"/>
      <c r="DQ127" s="861" t="s">
        <v>442</v>
      </c>
      <c r="DR127" s="861"/>
      <c r="DS127" s="861"/>
      <c r="DT127" s="861"/>
      <c r="DU127" s="861"/>
      <c r="DV127" s="838" t="s">
        <v>442</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2125</v>
      </c>
      <c r="AB128" s="845"/>
      <c r="AC128" s="845"/>
      <c r="AD128" s="845"/>
      <c r="AE128" s="846"/>
      <c r="AF128" s="847">
        <v>1480</v>
      </c>
      <c r="AG128" s="845"/>
      <c r="AH128" s="845"/>
      <c r="AI128" s="845"/>
      <c r="AJ128" s="846"/>
      <c r="AK128" s="847">
        <v>666</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442</v>
      </c>
      <c r="BG128" s="831"/>
      <c r="BH128" s="831"/>
      <c r="BI128" s="831"/>
      <c r="BJ128" s="831"/>
      <c r="BK128" s="831"/>
      <c r="BL128" s="854"/>
      <c r="BM128" s="830">
        <v>13.74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459</v>
      </c>
      <c r="DH128" s="835"/>
      <c r="DI128" s="835"/>
      <c r="DJ128" s="835"/>
      <c r="DK128" s="835"/>
      <c r="DL128" s="835" t="s">
        <v>442</v>
      </c>
      <c r="DM128" s="835"/>
      <c r="DN128" s="835"/>
      <c r="DO128" s="835"/>
      <c r="DP128" s="835"/>
      <c r="DQ128" s="835" t="s">
        <v>444</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8012431</v>
      </c>
      <c r="AB129" s="824"/>
      <c r="AC129" s="824"/>
      <c r="AD129" s="824"/>
      <c r="AE129" s="825"/>
      <c r="AF129" s="826">
        <v>8207787</v>
      </c>
      <c r="AG129" s="824"/>
      <c r="AH129" s="824"/>
      <c r="AI129" s="824"/>
      <c r="AJ129" s="825"/>
      <c r="AK129" s="826">
        <v>8040460</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440</v>
      </c>
      <c r="BG129" s="814"/>
      <c r="BH129" s="814"/>
      <c r="BI129" s="814"/>
      <c r="BJ129" s="814"/>
      <c r="BK129" s="814"/>
      <c r="BL129" s="815"/>
      <c r="BM129" s="813">
        <v>18.739999999999998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1104654</v>
      </c>
      <c r="AB130" s="824"/>
      <c r="AC130" s="824"/>
      <c r="AD130" s="824"/>
      <c r="AE130" s="825"/>
      <c r="AF130" s="826">
        <v>1073585</v>
      </c>
      <c r="AG130" s="824"/>
      <c r="AH130" s="824"/>
      <c r="AI130" s="824"/>
      <c r="AJ130" s="825"/>
      <c r="AK130" s="826">
        <v>1050363</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6.4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6907777</v>
      </c>
      <c r="AB131" s="807"/>
      <c r="AC131" s="807"/>
      <c r="AD131" s="807"/>
      <c r="AE131" s="808"/>
      <c r="AF131" s="809">
        <v>7134202</v>
      </c>
      <c r="AG131" s="807"/>
      <c r="AH131" s="807"/>
      <c r="AI131" s="807"/>
      <c r="AJ131" s="808"/>
      <c r="AK131" s="809">
        <v>6990097</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440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6.7183407920000002</v>
      </c>
      <c r="AB132" s="787"/>
      <c r="AC132" s="787"/>
      <c r="AD132" s="787"/>
      <c r="AE132" s="788"/>
      <c r="AF132" s="789">
        <v>5.7282790700000001</v>
      </c>
      <c r="AG132" s="787"/>
      <c r="AH132" s="787"/>
      <c r="AI132" s="787"/>
      <c r="AJ132" s="788"/>
      <c r="AK132" s="789">
        <v>6.7949557780000003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6.4</v>
      </c>
      <c r="AB133" s="766"/>
      <c r="AC133" s="766"/>
      <c r="AD133" s="766"/>
      <c r="AE133" s="767"/>
      <c r="AF133" s="765">
        <v>6.1</v>
      </c>
      <c r="AG133" s="766"/>
      <c r="AH133" s="766"/>
      <c r="AI133" s="766"/>
      <c r="AJ133" s="767"/>
      <c r="AK133" s="765">
        <v>6.4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gnHlfxsscs68QBjdRxkXcqSbB6Y4INFgwhW3kDRz+HV3oeOwDma8BEPC9QYrG6y5vpqxogKbDjM0PiruOft4w==" saltValue="+0MXUfIlJHkhoxVwKoun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0"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JNNMufgBlH3gp8ygY2zxwFe3kUNo63mvBO3NilnhhH4dKnY0IehlHnkatbGw7eRqtN3Z59mn/DPIS9P22yeLg==" saltValue="8faWY7FR1A/JJIrY3a9C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4+tMqmf5QVf9dpqmHhboelHbNw9Na0zGvsRa/OavuEKjK5UPHOcAAc+ZFzNcFZWBSvqjmpeD4ChINixbmhSjQ==" saltValue="P430jUXUWyjmCeBtH5Hl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1798656</v>
      </c>
      <c r="AP9" s="313">
        <v>45752</v>
      </c>
      <c r="AQ9" s="314">
        <v>56845</v>
      </c>
      <c r="AR9" s="315">
        <v>-19.5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169640</v>
      </c>
      <c r="AP10" s="316">
        <v>4315</v>
      </c>
      <c r="AQ10" s="317">
        <v>5922</v>
      </c>
      <c r="AR10" s="318">
        <v>-27.1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411375</v>
      </c>
      <c r="AP11" s="316">
        <v>10464</v>
      </c>
      <c r="AQ11" s="317">
        <v>8264</v>
      </c>
      <c r="AR11" s="318">
        <v>26.6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t="s">
        <v>517</v>
      </c>
      <c r="AP12" s="316" t="s">
        <v>517</v>
      </c>
      <c r="AQ12" s="317">
        <v>284</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517</v>
      </c>
      <c r="AP13" s="316" t="s">
        <v>517</v>
      </c>
      <c r="AQ13" s="317">
        <v>20</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106587</v>
      </c>
      <c r="AP14" s="316">
        <v>2711</v>
      </c>
      <c r="AQ14" s="317">
        <v>2517</v>
      </c>
      <c r="AR14" s="318">
        <v>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149977</v>
      </c>
      <c r="AP15" s="316">
        <v>3815</v>
      </c>
      <c r="AQ15" s="317">
        <v>1185</v>
      </c>
      <c r="AR15" s="318">
        <v>221.9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-163605</v>
      </c>
      <c r="AP16" s="316">
        <v>-4162</v>
      </c>
      <c r="AQ16" s="317">
        <v>-4726</v>
      </c>
      <c r="AR16" s="318">
        <v>-11.9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2472630</v>
      </c>
      <c r="AP17" s="316">
        <v>62896</v>
      </c>
      <c r="AQ17" s="317">
        <v>70311</v>
      </c>
      <c r="AR17" s="318">
        <v>-10.5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5.39</v>
      </c>
      <c r="AP21" s="329">
        <v>6.54</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98.9</v>
      </c>
      <c r="AP22" s="334">
        <v>97.4</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870104</v>
      </c>
      <c r="AP32" s="343">
        <v>22133</v>
      </c>
      <c r="AQ32" s="344">
        <v>31480</v>
      </c>
      <c r="AR32" s="345">
        <v>-29.7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517</v>
      </c>
      <c r="AP34" s="343" t="s">
        <v>517</v>
      </c>
      <c r="AQ34" s="344">
        <v>0</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586440</v>
      </c>
      <c r="AP35" s="343">
        <v>14917</v>
      </c>
      <c r="AQ35" s="344">
        <v>9510</v>
      </c>
      <c r="AR35" s="345">
        <v>56.9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69459</v>
      </c>
      <c r="AP36" s="343">
        <v>1767</v>
      </c>
      <c r="AQ36" s="344">
        <v>2191</v>
      </c>
      <c r="AR36" s="345">
        <v>-19.399999999999999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517</v>
      </c>
      <c r="AP37" s="343" t="s">
        <v>517</v>
      </c>
      <c r="AQ37" s="344">
        <v>905</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517</v>
      </c>
      <c r="AP38" s="346" t="s">
        <v>517</v>
      </c>
      <c r="AQ38" s="347">
        <v>0</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-666</v>
      </c>
      <c r="AP39" s="343">
        <v>-17</v>
      </c>
      <c r="AQ39" s="344">
        <v>-3197</v>
      </c>
      <c r="AR39" s="345">
        <v>-99.5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-1050363</v>
      </c>
      <c r="AP40" s="343">
        <v>-26718</v>
      </c>
      <c r="AQ40" s="344">
        <v>-28113</v>
      </c>
      <c r="AR40" s="345">
        <v>-5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474974</v>
      </c>
      <c r="AP41" s="343">
        <v>12082</v>
      </c>
      <c r="AQ41" s="344">
        <v>12777</v>
      </c>
      <c r="AR41" s="345">
        <v>-5.4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1092770</v>
      </c>
      <c r="AN51" s="365">
        <v>27417</v>
      </c>
      <c r="AO51" s="366">
        <v>-47.2</v>
      </c>
      <c r="AP51" s="367">
        <v>49919</v>
      </c>
      <c r="AQ51" s="368">
        <v>-6.3</v>
      </c>
      <c r="AR51" s="369">
        <v>-40.9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681884</v>
      </c>
      <c r="AN52" s="373">
        <v>17108</v>
      </c>
      <c r="AO52" s="374">
        <v>-32.5</v>
      </c>
      <c r="AP52" s="375">
        <v>26398</v>
      </c>
      <c r="AQ52" s="376">
        <v>-8.6999999999999993</v>
      </c>
      <c r="AR52" s="377">
        <v>-23.8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1690411</v>
      </c>
      <c r="AN53" s="365">
        <v>42465</v>
      </c>
      <c r="AO53" s="366">
        <v>54.9</v>
      </c>
      <c r="AP53" s="367">
        <v>47738</v>
      </c>
      <c r="AQ53" s="368">
        <v>-4.4000000000000004</v>
      </c>
      <c r="AR53" s="369">
        <v>59.3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889483</v>
      </c>
      <c r="AN54" s="373">
        <v>22345</v>
      </c>
      <c r="AO54" s="374">
        <v>30.6</v>
      </c>
      <c r="AP54" s="375">
        <v>24937</v>
      </c>
      <c r="AQ54" s="376">
        <v>-5.5</v>
      </c>
      <c r="AR54" s="377">
        <v>36.1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1301160</v>
      </c>
      <c r="AN55" s="365">
        <v>32805</v>
      </c>
      <c r="AO55" s="366">
        <v>-22.7</v>
      </c>
      <c r="AP55" s="367">
        <v>52191</v>
      </c>
      <c r="AQ55" s="368">
        <v>9.3000000000000007</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887857</v>
      </c>
      <c r="AN56" s="373">
        <v>22384</v>
      </c>
      <c r="AO56" s="374">
        <v>0.2</v>
      </c>
      <c r="AP56" s="375">
        <v>24843</v>
      </c>
      <c r="AQ56" s="376">
        <v>-0.4</v>
      </c>
      <c r="AR56" s="377">
        <v>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1581271</v>
      </c>
      <c r="AN57" s="365">
        <v>40006</v>
      </c>
      <c r="AO57" s="366">
        <v>22</v>
      </c>
      <c r="AP57" s="367">
        <v>47387</v>
      </c>
      <c r="AQ57" s="368">
        <v>-9.1999999999999993</v>
      </c>
      <c r="AR57" s="369">
        <v>31.2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1074541</v>
      </c>
      <c r="AN58" s="373">
        <v>27186</v>
      </c>
      <c r="AO58" s="374">
        <v>21.5</v>
      </c>
      <c r="AP58" s="375">
        <v>24928</v>
      </c>
      <c r="AQ58" s="376">
        <v>0.3</v>
      </c>
      <c r="AR58" s="377">
        <v>21.2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1846242</v>
      </c>
      <c r="AN59" s="365">
        <v>46963</v>
      </c>
      <c r="AO59" s="366">
        <v>17.399999999999999</v>
      </c>
      <c r="AP59" s="367">
        <v>51264</v>
      </c>
      <c r="AQ59" s="368">
        <v>8.1999999999999993</v>
      </c>
      <c r="AR59" s="369">
        <v>9.1999999999999993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1211432</v>
      </c>
      <c r="AN60" s="373">
        <v>30815</v>
      </c>
      <c r="AO60" s="374">
        <v>13.3</v>
      </c>
      <c r="AP60" s="375">
        <v>26040</v>
      </c>
      <c r="AQ60" s="376">
        <v>4.5</v>
      </c>
      <c r="AR60" s="377">
        <v>8.8000000000000007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1502371</v>
      </c>
      <c r="AN61" s="380">
        <v>37931</v>
      </c>
      <c r="AO61" s="381">
        <v>4.9000000000000004</v>
      </c>
      <c r="AP61" s="382">
        <v>49700</v>
      </c>
      <c r="AQ61" s="383">
        <v>-0.5</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949039</v>
      </c>
      <c r="AN62" s="373">
        <v>23968</v>
      </c>
      <c r="AO62" s="374">
        <v>6.6</v>
      </c>
      <c r="AP62" s="375">
        <v>25429</v>
      </c>
      <c r="AQ62" s="376">
        <v>-2</v>
      </c>
      <c r="AR62" s="377">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awWEvGhEsOH1x8w0Xexvwrubmp4P3EXWxftmvSHKrksZUp3fYN2+3I2IfdStNreOa3vBj0cW6e1z1yQnAf+Iw==" saltValue="XWGYNzGokvn09KF0ucYO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zfyfjg7txpxwhXMK9VDtzuXnVks1MnWgfMJLjo/d0WypTsRmHsc99wCqTwF1KtqktSCI1XgkW0jqshk2jwngVw==" saltValue="1CkOvjuGIUkoj07fBKvD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ohSbzxJ8t3xMF883A5eIXAlTlO67WcVH36vPhjsApWkDVJWfNxiB93l3zM71K8jT8wNdxNewIVkX10BI8BHoFw==" saltValue="FV5sC8AteF+BRUetWwu4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14.46</v>
      </c>
      <c r="G47" s="12">
        <v>14.09</v>
      </c>
      <c r="H47" s="12">
        <v>16.22</v>
      </c>
      <c r="I47" s="12">
        <v>19.21</v>
      </c>
      <c r="J47" s="13">
        <v>11.68</v>
      </c>
    </row>
    <row r="48" spans="2:10" ht="57.75" customHeight="1" x14ac:dyDescent="0.15">
      <c r="B48" s="14"/>
      <c r="C48" s="1200" t="s">
        <v>4</v>
      </c>
      <c r="D48" s="1200"/>
      <c r="E48" s="1201"/>
      <c r="F48" s="15">
        <v>6.01</v>
      </c>
      <c r="G48" s="16">
        <v>5.45</v>
      </c>
      <c r="H48" s="16">
        <v>6</v>
      </c>
      <c r="I48" s="16">
        <v>5.96</v>
      </c>
      <c r="J48" s="17">
        <v>3.65</v>
      </c>
    </row>
    <row r="49" spans="2:10" ht="57.75" customHeight="1" thickBot="1" x14ac:dyDescent="0.2">
      <c r="B49" s="18"/>
      <c r="C49" s="1202" t="s">
        <v>5</v>
      </c>
      <c r="D49" s="1202"/>
      <c r="E49" s="1203"/>
      <c r="F49" s="19">
        <v>1.58</v>
      </c>
      <c r="G49" s="20" t="s">
        <v>564</v>
      </c>
      <c r="H49" s="20">
        <v>2.82</v>
      </c>
      <c r="I49" s="20">
        <v>3.47</v>
      </c>
      <c r="J49" s="21" t="s">
        <v>565</v>
      </c>
    </row>
    <row r="50" spans="2:10" ht="13.5" customHeight="1" x14ac:dyDescent="0.15"/>
  </sheetData>
  <sheetProtection algorithmName="SHA-512" hashValue="5/xuzJcbk14audaHN2ehg0VD7HR6RNxGq1Et6Y47olVgZugusOTUg2SDL1YjqBO13YGbPPnsH+GSLrrZklKtfA==" saltValue="KOnnnTgsirN0tQrZg4d3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566</v>
      </c>
      <c r="D34" s="1210"/>
      <c r="E34" s="1211"/>
      <c r="F34" s="32">
        <v>0.98</v>
      </c>
      <c r="G34" s="33">
        <v>0.93</v>
      </c>
      <c r="H34" s="33">
        <v>3.19</v>
      </c>
      <c r="I34" s="33">
        <v>0.06</v>
      </c>
      <c r="J34" s="34" t="s">
        <v>567</v>
      </c>
      <c r="K34" s="22"/>
      <c r="L34" s="22"/>
      <c r="M34" s="22"/>
      <c r="N34" s="22"/>
      <c r="O34" s="22"/>
      <c r="P34" s="22"/>
    </row>
    <row r="35" spans="1:16" ht="39" customHeight="1" x14ac:dyDescent="0.15">
      <c r="A35" s="22"/>
      <c r="B35" s="35"/>
      <c r="C35" s="1204" t="s">
        <v>568</v>
      </c>
      <c r="D35" s="1205"/>
      <c r="E35" s="1206"/>
      <c r="F35" s="36">
        <v>12.51</v>
      </c>
      <c r="G35" s="37">
        <v>12.14</v>
      </c>
      <c r="H35" s="37">
        <v>12.24</v>
      </c>
      <c r="I35" s="37">
        <v>11.96</v>
      </c>
      <c r="J35" s="38">
        <v>11.11</v>
      </c>
      <c r="K35" s="22"/>
      <c r="L35" s="22"/>
      <c r="M35" s="22"/>
      <c r="N35" s="22"/>
      <c r="O35" s="22"/>
      <c r="P35" s="22"/>
    </row>
    <row r="36" spans="1:16" ht="39" customHeight="1" x14ac:dyDescent="0.15">
      <c r="A36" s="22"/>
      <c r="B36" s="35"/>
      <c r="C36" s="1204" t="s">
        <v>569</v>
      </c>
      <c r="D36" s="1205"/>
      <c r="E36" s="1206"/>
      <c r="F36" s="36">
        <v>6.01</v>
      </c>
      <c r="G36" s="37">
        <v>5.45</v>
      </c>
      <c r="H36" s="37">
        <v>6</v>
      </c>
      <c r="I36" s="37">
        <v>5.95</v>
      </c>
      <c r="J36" s="38">
        <v>3.64</v>
      </c>
      <c r="K36" s="22"/>
      <c r="L36" s="22"/>
      <c r="M36" s="22"/>
      <c r="N36" s="22"/>
      <c r="O36" s="22"/>
      <c r="P36" s="22"/>
    </row>
    <row r="37" spans="1:16" ht="39" customHeight="1" x14ac:dyDescent="0.15">
      <c r="A37" s="22"/>
      <c r="B37" s="35"/>
      <c r="C37" s="1204" t="s">
        <v>570</v>
      </c>
      <c r="D37" s="1205"/>
      <c r="E37" s="1206"/>
      <c r="F37" s="36">
        <v>0.13</v>
      </c>
      <c r="G37" s="37">
        <v>0.15</v>
      </c>
      <c r="H37" s="37">
        <v>0.19</v>
      </c>
      <c r="I37" s="37">
        <v>0.17</v>
      </c>
      <c r="J37" s="38">
        <v>3.28</v>
      </c>
      <c r="K37" s="22"/>
      <c r="L37" s="22"/>
      <c r="M37" s="22"/>
      <c r="N37" s="22"/>
      <c r="O37" s="22"/>
      <c r="P37" s="22"/>
    </row>
    <row r="38" spans="1:16" ht="39" customHeight="1" x14ac:dyDescent="0.15">
      <c r="A38" s="22"/>
      <c r="B38" s="35"/>
      <c r="C38" s="1204" t="s">
        <v>571</v>
      </c>
      <c r="D38" s="1205"/>
      <c r="E38" s="1206"/>
      <c r="F38" s="36">
        <v>7.0000000000000007E-2</v>
      </c>
      <c r="G38" s="37">
        <v>0.05</v>
      </c>
      <c r="H38" s="37">
        <v>0.13</v>
      </c>
      <c r="I38" s="37">
        <v>0.08</v>
      </c>
      <c r="J38" s="38">
        <v>0.76</v>
      </c>
      <c r="K38" s="22"/>
      <c r="L38" s="22"/>
      <c r="M38" s="22"/>
      <c r="N38" s="22"/>
      <c r="O38" s="22"/>
      <c r="P38" s="22"/>
    </row>
    <row r="39" spans="1:16" ht="39" customHeight="1" x14ac:dyDescent="0.15">
      <c r="A39" s="22"/>
      <c r="B39" s="35"/>
      <c r="C39" s="1204" t="s">
        <v>572</v>
      </c>
      <c r="D39" s="1205"/>
      <c r="E39" s="1206"/>
      <c r="F39" s="36">
        <v>1.22</v>
      </c>
      <c r="G39" s="37">
        <v>2.81</v>
      </c>
      <c r="H39" s="37">
        <v>2.94</v>
      </c>
      <c r="I39" s="37">
        <v>0.41</v>
      </c>
      <c r="J39" s="38">
        <v>0.34</v>
      </c>
      <c r="K39" s="22"/>
      <c r="L39" s="22"/>
      <c r="M39" s="22"/>
      <c r="N39" s="22"/>
      <c r="O39" s="22"/>
      <c r="P39" s="22"/>
    </row>
    <row r="40" spans="1:16" ht="39" customHeight="1" x14ac:dyDescent="0.15">
      <c r="A40" s="22"/>
      <c r="B40" s="35"/>
      <c r="C40" s="1204" t="s">
        <v>573</v>
      </c>
      <c r="D40" s="1205"/>
      <c r="E40" s="1206"/>
      <c r="F40" s="36">
        <v>0.02</v>
      </c>
      <c r="G40" s="37">
        <v>0.02</v>
      </c>
      <c r="H40" s="37">
        <v>0.03</v>
      </c>
      <c r="I40" s="37">
        <v>0.03</v>
      </c>
      <c r="J40" s="38">
        <v>0.03</v>
      </c>
      <c r="K40" s="22"/>
      <c r="L40" s="22"/>
      <c r="M40" s="22"/>
      <c r="N40" s="22"/>
      <c r="O40" s="22"/>
      <c r="P40" s="22"/>
    </row>
    <row r="41" spans="1:16" ht="39" customHeight="1" x14ac:dyDescent="0.15">
      <c r="A41" s="22"/>
      <c r="B41" s="35"/>
      <c r="C41" s="1204" t="s">
        <v>574</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575</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576</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KhdENvlmcffyYwZp0OweMYJWcu1YY1F2PLrRFiTbdjKsA5aArmKfB5MrY2f+EbbEdOZZeJQATu0rGqdeDk93A==" saltValue="T+OSqIcMk1kOTIByDXb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M54" sqref="M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726</v>
      </c>
      <c r="L45" s="60">
        <v>775</v>
      </c>
      <c r="M45" s="60">
        <v>800</v>
      </c>
      <c r="N45" s="60">
        <v>798</v>
      </c>
      <c r="O45" s="61">
        <v>870</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32"/>
      <c r="C48" s="1233"/>
      <c r="D48" s="62"/>
      <c r="E48" s="1214" t="s">
        <v>14</v>
      </c>
      <c r="F48" s="1214"/>
      <c r="G48" s="1214"/>
      <c r="H48" s="1214"/>
      <c r="I48" s="1214"/>
      <c r="J48" s="1215"/>
      <c r="K48" s="63">
        <v>740</v>
      </c>
      <c r="L48" s="64">
        <v>670</v>
      </c>
      <c r="M48" s="64">
        <v>713</v>
      </c>
      <c r="N48" s="64">
        <v>622</v>
      </c>
      <c r="O48" s="65">
        <v>586</v>
      </c>
      <c r="P48" s="48"/>
      <c r="Q48" s="48"/>
      <c r="R48" s="48"/>
      <c r="S48" s="48"/>
      <c r="T48" s="48"/>
      <c r="U48" s="48"/>
    </row>
    <row r="49" spans="1:21" ht="30.75" customHeight="1" x14ac:dyDescent="0.15">
      <c r="A49" s="48"/>
      <c r="B49" s="1232"/>
      <c r="C49" s="1233"/>
      <c r="D49" s="62"/>
      <c r="E49" s="1214" t="s">
        <v>15</v>
      </c>
      <c r="F49" s="1214"/>
      <c r="G49" s="1214"/>
      <c r="H49" s="1214"/>
      <c r="I49" s="1214"/>
      <c r="J49" s="1215"/>
      <c r="K49" s="63">
        <v>42</v>
      </c>
      <c r="L49" s="64">
        <v>54</v>
      </c>
      <c r="M49" s="64">
        <v>58</v>
      </c>
      <c r="N49" s="64">
        <v>66</v>
      </c>
      <c r="O49" s="65">
        <v>69</v>
      </c>
      <c r="P49" s="48"/>
      <c r="Q49" s="48"/>
      <c r="R49" s="48"/>
      <c r="S49" s="48"/>
      <c r="T49" s="48"/>
      <c r="U49" s="48"/>
    </row>
    <row r="50" spans="1:21" ht="30.75" customHeight="1" x14ac:dyDescent="0.15">
      <c r="A50" s="48"/>
      <c r="B50" s="1232"/>
      <c r="C50" s="1233"/>
      <c r="D50" s="62"/>
      <c r="E50" s="1214" t="s">
        <v>16</v>
      </c>
      <c r="F50" s="1214"/>
      <c r="G50" s="1214"/>
      <c r="H50" s="1214"/>
      <c r="I50" s="1214"/>
      <c r="J50" s="1215"/>
      <c r="K50" s="63" t="s">
        <v>517</v>
      </c>
      <c r="L50" s="64" t="s">
        <v>517</v>
      </c>
      <c r="M50" s="64" t="s">
        <v>517</v>
      </c>
      <c r="N50" s="64" t="s">
        <v>517</v>
      </c>
      <c r="O50" s="65" t="s">
        <v>517</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517</v>
      </c>
      <c r="L51" s="64" t="s">
        <v>517</v>
      </c>
      <c r="M51" s="64" t="s">
        <v>517</v>
      </c>
      <c r="N51" s="64" t="s">
        <v>517</v>
      </c>
      <c r="O51" s="65" t="s">
        <v>517</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1056</v>
      </c>
      <c r="L52" s="64">
        <v>1078</v>
      </c>
      <c r="M52" s="64">
        <v>1106</v>
      </c>
      <c r="N52" s="64">
        <v>1075</v>
      </c>
      <c r="O52" s="65">
        <v>1052</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452</v>
      </c>
      <c r="L53" s="69">
        <v>421</v>
      </c>
      <c r="M53" s="69">
        <v>465</v>
      </c>
      <c r="N53" s="69">
        <v>411</v>
      </c>
      <c r="O53" s="70">
        <v>473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594</v>
      </c>
      <c r="L57" s="84" t="s">
        <v>594</v>
      </c>
      <c r="M57" s="84" t="s">
        <v>594</v>
      </c>
      <c r="N57" s="84" t="s">
        <v>594</v>
      </c>
      <c r="O57" s="85" t="s">
        <v>594</v>
      </c>
    </row>
    <row r="58" spans="1:21" ht="31.5" customHeight="1" thickBot="1" x14ac:dyDescent="0.2">
      <c r="B58" s="1222"/>
      <c r="C58" s="1223"/>
      <c r="D58" s="1227" t="s">
        <v>26</v>
      </c>
      <c r="E58" s="1228"/>
      <c r="F58" s="1228"/>
      <c r="G58" s="1228"/>
      <c r="H58" s="1228"/>
      <c r="I58" s="1228"/>
      <c r="J58" s="1229"/>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VP/PPzN/grlIqzCQpX/1AjBinFP+aO7F46LoAnQ6mE5XcZg/yj+4DGhl5EIpsAKWRR+P4Nn0rTV2msbPLRGg==" saltValue="q6HFD6BACyEJJ5oNm+EX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50" t="s">
        <v>29</v>
      </c>
      <c r="C41" s="1251"/>
      <c r="D41" s="102"/>
      <c r="E41" s="1252" t="s">
        <v>30</v>
      </c>
      <c r="F41" s="1252"/>
      <c r="G41" s="1252"/>
      <c r="H41" s="1253"/>
      <c r="I41" s="103">
        <v>7724</v>
      </c>
      <c r="J41" s="104">
        <v>7707</v>
      </c>
      <c r="K41" s="104">
        <v>7552</v>
      </c>
      <c r="L41" s="104">
        <v>7364</v>
      </c>
      <c r="M41" s="105">
        <v>7433</v>
      </c>
    </row>
    <row r="42" spans="2:13" ht="27.75" customHeight="1" x14ac:dyDescent="0.15">
      <c r="B42" s="1240"/>
      <c r="C42" s="1241"/>
      <c r="D42" s="106"/>
      <c r="E42" s="1244" t="s">
        <v>31</v>
      </c>
      <c r="F42" s="1244"/>
      <c r="G42" s="1244"/>
      <c r="H42" s="1245"/>
      <c r="I42" s="107" t="s">
        <v>517</v>
      </c>
      <c r="J42" s="108" t="s">
        <v>517</v>
      </c>
      <c r="K42" s="108" t="s">
        <v>517</v>
      </c>
      <c r="L42" s="108" t="s">
        <v>517</v>
      </c>
      <c r="M42" s="109" t="s">
        <v>517</v>
      </c>
    </row>
    <row r="43" spans="2:13" ht="27.75" customHeight="1" x14ac:dyDescent="0.15">
      <c r="B43" s="1240"/>
      <c r="C43" s="1241"/>
      <c r="D43" s="106"/>
      <c r="E43" s="1244" t="s">
        <v>32</v>
      </c>
      <c r="F43" s="1244"/>
      <c r="G43" s="1244"/>
      <c r="H43" s="1245"/>
      <c r="I43" s="107">
        <v>7907</v>
      </c>
      <c r="J43" s="108">
        <v>7672</v>
      </c>
      <c r="K43" s="108">
        <v>7034</v>
      </c>
      <c r="L43" s="108">
        <v>6486</v>
      </c>
      <c r="M43" s="109">
        <v>6330</v>
      </c>
    </row>
    <row r="44" spans="2:13" ht="27.75" customHeight="1" x14ac:dyDescent="0.15">
      <c r="B44" s="1240"/>
      <c r="C44" s="1241"/>
      <c r="D44" s="106"/>
      <c r="E44" s="1244" t="s">
        <v>33</v>
      </c>
      <c r="F44" s="1244"/>
      <c r="G44" s="1244"/>
      <c r="H44" s="1245"/>
      <c r="I44" s="107">
        <v>434</v>
      </c>
      <c r="J44" s="108">
        <v>391</v>
      </c>
      <c r="K44" s="108">
        <v>332</v>
      </c>
      <c r="L44" s="108">
        <v>329</v>
      </c>
      <c r="M44" s="109">
        <v>265</v>
      </c>
    </row>
    <row r="45" spans="2:13" ht="27.75" customHeight="1" x14ac:dyDescent="0.15">
      <c r="B45" s="1240"/>
      <c r="C45" s="1241"/>
      <c r="D45" s="106"/>
      <c r="E45" s="1244" t="s">
        <v>34</v>
      </c>
      <c r="F45" s="1244"/>
      <c r="G45" s="1244"/>
      <c r="H45" s="1245"/>
      <c r="I45" s="107">
        <v>633</v>
      </c>
      <c r="J45" s="108">
        <v>695</v>
      </c>
      <c r="K45" s="108">
        <v>740</v>
      </c>
      <c r="L45" s="108">
        <v>762</v>
      </c>
      <c r="M45" s="109">
        <v>764</v>
      </c>
    </row>
    <row r="46" spans="2:13" ht="27.75" customHeight="1" x14ac:dyDescent="0.15">
      <c r="B46" s="1240"/>
      <c r="C46" s="1241"/>
      <c r="D46" s="110"/>
      <c r="E46" s="1244" t="s">
        <v>35</v>
      </c>
      <c r="F46" s="1244"/>
      <c r="G46" s="1244"/>
      <c r="H46" s="1245"/>
      <c r="I46" s="107">
        <v>0</v>
      </c>
      <c r="J46" s="108" t="s">
        <v>517</v>
      </c>
      <c r="K46" s="108" t="s">
        <v>517</v>
      </c>
      <c r="L46" s="108" t="s">
        <v>517</v>
      </c>
      <c r="M46" s="109" t="s">
        <v>517</v>
      </c>
    </row>
    <row r="47" spans="2:13" ht="27.75" customHeight="1" x14ac:dyDescent="0.15">
      <c r="B47" s="1240"/>
      <c r="C47" s="1241"/>
      <c r="D47" s="111"/>
      <c r="E47" s="1254" t="s">
        <v>36</v>
      </c>
      <c r="F47" s="1255"/>
      <c r="G47" s="1255"/>
      <c r="H47" s="1256"/>
      <c r="I47" s="107" t="s">
        <v>517</v>
      </c>
      <c r="J47" s="108" t="s">
        <v>517</v>
      </c>
      <c r="K47" s="108" t="s">
        <v>517</v>
      </c>
      <c r="L47" s="108" t="s">
        <v>517</v>
      </c>
      <c r="M47" s="109" t="s">
        <v>517</v>
      </c>
    </row>
    <row r="48" spans="2:13" ht="27.75" customHeight="1" x14ac:dyDescent="0.15">
      <c r="B48" s="1240"/>
      <c r="C48" s="1241"/>
      <c r="D48" s="106"/>
      <c r="E48" s="1244" t="s">
        <v>37</v>
      </c>
      <c r="F48" s="1244"/>
      <c r="G48" s="1244"/>
      <c r="H48" s="1245"/>
      <c r="I48" s="107" t="s">
        <v>517</v>
      </c>
      <c r="J48" s="108" t="s">
        <v>517</v>
      </c>
      <c r="K48" s="108" t="s">
        <v>517</v>
      </c>
      <c r="L48" s="108" t="s">
        <v>517</v>
      </c>
      <c r="M48" s="109" t="s">
        <v>517</v>
      </c>
    </row>
    <row r="49" spans="2:13" ht="27.75" customHeight="1" x14ac:dyDescent="0.15">
      <c r="B49" s="1242"/>
      <c r="C49" s="1243"/>
      <c r="D49" s="106"/>
      <c r="E49" s="1244" t="s">
        <v>38</v>
      </c>
      <c r="F49" s="1244"/>
      <c r="G49" s="1244"/>
      <c r="H49" s="1245"/>
      <c r="I49" s="107" t="s">
        <v>517</v>
      </c>
      <c r="J49" s="108" t="s">
        <v>517</v>
      </c>
      <c r="K49" s="108" t="s">
        <v>517</v>
      </c>
      <c r="L49" s="108" t="s">
        <v>517</v>
      </c>
      <c r="M49" s="109" t="s">
        <v>517</v>
      </c>
    </row>
    <row r="50" spans="2:13" ht="27.75" customHeight="1" x14ac:dyDescent="0.15">
      <c r="B50" s="1238" t="s">
        <v>39</v>
      </c>
      <c r="C50" s="1239"/>
      <c r="D50" s="112"/>
      <c r="E50" s="1244" t="s">
        <v>40</v>
      </c>
      <c r="F50" s="1244"/>
      <c r="G50" s="1244"/>
      <c r="H50" s="1245"/>
      <c r="I50" s="107">
        <v>5491</v>
      </c>
      <c r="J50" s="108">
        <v>5504</v>
      </c>
      <c r="K50" s="108">
        <v>5691</v>
      </c>
      <c r="L50" s="108">
        <v>5998</v>
      </c>
      <c r="M50" s="109">
        <v>4987</v>
      </c>
    </row>
    <row r="51" spans="2:13" ht="27.75" customHeight="1" x14ac:dyDescent="0.15">
      <c r="B51" s="1240"/>
      <c r="C51" s="1241"/>
      <c r="D51" s="106"/>
      <c r="E51" s="1244" t="s">
        <v>41</v>
      </c>
      <c r="F51" s="1244"/>
      <c r="G51" s="1244"/>
      <c r="H51" s="1245"/>
      <c r="I51" s="107">
        <v>60</v>
      </c>
      <c r="J51" s="108">
        <v>39</v>
      </c>
      <c r="K51" s="108">
        <v>19</v>
      </c>
      <c r="L51" s="108">
        <v>9</v>
      </c>
      <c r="M51" s="109">
        <v>4</v>
      </c>
    </row>
    <row r="52" spans="2:13" ht="27.75" customHeight="1" x14ac:dyDescent="0.15">
      <c r="B52" s="1242"/>
      <c r="C52" s="1243"/>
      <c r="D52" s="106"/>
      <c r="E52" s="1244" t="s">
        <v>42</v>
      </c>
      <c r="F52" s="1244"/>
      <c r="G52" s="1244"/>
      <c r="H52" s="1245"/>
      <c r="I52" s="107">
        <v>12676</v>
      </c>
      <c r="J52" s="108">
        <v>12557</v>
      </c>
      <c r="K52" s="108">
        <v>12319</v>
      </c>
      <c r="L52" s="108">
        <v>12464</v>
      </c>
      <c r="M52" s="109">
        <v>12324</v>
      </c>
    </row>
    <row r="53" spans="2:13" ht="27.75" customHeight="1" thickBot="1" x14ac:dyDescent="0.2">
      <c r="B53" s="1246" t="s">
        <v>43</v>
      </c>
      <c r="C53" s="1247"/>
      <c r="D53" s="113"/>
      <c r="E53" s="1248" t="s">
        <v>44</v>
      </c>
      <c r="F53" s="1248"/>
      <c r="G53" s="1248"/>
      <c r="H53" s="1249"/>
      <c r="I53" s="114">
        <v>-1529</v>
      </c>
      <c r="J53" s="115">
        <v>-1636</v>
      </c>
      <c r="K53" s="115">
        <v>-2371</v>
      </c>
      <c r="L53" s="115">
        <v>-3530</v>
      </c>
      <c r="M53" s="116">
        <v>-2523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5XERfHSYCVCgW1wp/qWL5olvffHetVyuIVbGfwjpILtpFIPaJ16ydVkOrG+IOt21LNeq2tIFhPDNfD1Wpjohg==" saltValue="eLVUXjruJGJspcUBbyUf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 zoomScale="55" zoomScaleNormal="55"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47</v>
      </c>
      <c r="D55" s="1265"/>
      <c r="E55" s="1266"/>
      <c r="F55" s="128">
        <v>1300</v>
      </c>
      <c r="G55" s="128">
        <v>1577</v>
      </c>
      <c r="H55" s="129">
        <v>939</v>
      </c>
    </row>
    <row r="56" spans="2:8" ht="52.5" customHeight="1" x14ac:dyDescent="0.15">
      <c r="B56" s="130"/>
      <c r="C56" s="1267" t="s">
        <v>48</v>
      </c>
      <c r="D56" s="1267"/>
      <c r="E56" s="1268"/>
      <c r="F56" s="131">
        <v>517</v>
      </c>
      <c r="G56" s="131">
        <v>518</v>
      </c>
      <c r="H56" s="132">
        <v>518</v>
      </c>
    </row>
    <row r="57" spans="2:8" ht="53.25" customHeight="1" x14ac:dyDescent="0.15">
      <c r="B57" s="130"/>
      <c r="C57" s="1269" t="s">
        <v>49</v>
      </c>
      <c r="D57" s="1269"/>
      <c r="E57" s="1270"/>
      <c r="F57" s="133">
        <v>3202</v>
      </c>
      <c r="G57" s="133">
        <v>3188</v>
      </c>
      <c r="H57" s="134">
        <v>2902</v>
      </c>
    </row>
    <row r="58" spans="2:8" ht="45.75" customHeight="1" x14ac:dyDescent="0.15">
      <c r="B58" s="135"/>
      <c r="C58" s="1257" t="s">
        <v>589</v>
      </c>
      <c r="D58" s="1258"/>
      <c r="E58" s="1259"/>
      <c r="F58" s="136">
        <v>1348</v>
      </c>
      <c r="G58" s="136">
        <v>1534</v>
      </c>
      <c r="H58" s="137">
        <v>1516</v>
      </c>
    </row>
    <row r="59" spans="2:8" ht="45.75" customHeight="1" x14ac:dyDescent="0.15">
      <c r="B59" s="135"/>
      <c r="C59" s="1257" t="s">
        <v>590</v>
      </c>
      <c r="D59" s="1258"/>
      <c r="E59" s="1259"/>
      <c r="F59" s="136">
        <v>899</v>
      </c>
      <c r="G59" s="136">
        <v>915</v>
      </c>
      <c r="H59" s="137">
        <v>883</v>
      </c>
    </row>
    <row r="60" spans="2:8" ht="45.75" customHeight="1" x14ac:dyDescent="0.15">
      <c r="B60" s="135"/>
      <c r="C60" s="1257" t="s">
        <v>591</v>
      </c>
      <c r="D60" s="1258"/>
      <c r="E60" s="1259"/>
      <c r="F60" s="136">
        <v>305</v>
      </c>
      <c r="G60" s="136">
        <v>306</v>
      </c>
      <c r="H60" s="137">
        <v>306</v>
      </c>
    </row>
    <row r="61" spans="2:8" ht="45.75" customHeight="1" x14ac:dyDescent="0.15">
      <c r="B61" s="135"/>
      <c r="C61" s="1257" t="s">
        <v>593</v>
      </c>
      <c r="D61" s="1258"/>
      <c r="E61" s="1259"/>
      <c r="F61" s="136">
        <v>549</v>
      </c>
      <c r="G61" s="136">
        <v>337</v>
      </c>
      <c r="H61" s="137">
        <v>102</v>
      </c>
    </row>
    <row r="62" spans="2:8" ht="45.75" customHeight="1" thickBot="1" x14ac:dyDescent="0.2">
      <c r="B62" s="138"/>
      <c r="C62" s="1260" t="s">
        <v>592</v>
      </c>
      <c r="D62" s="1261"/>
      <c r="E62" s="1262"/>
      <c r="F62" s="139">
        <v>51</v>
      </c>
      <c r="G62" s="139">
        <v>51</v>
      </c>
      <c r="H62" s="140">
        <v>50</v>
      </c>
    </row>
    <row r="63" spans="2:8" ht="52.5" customHeight="1" thickBot="1" x14ac:dyDescent="0.2">
      <c r="B63" s="141"/>
      <c r="C63" s="1263" t="s">
        <v>50</v>
      </c>
      <c r="D63" s="1263"/>
      <c r="E63" s="1264"/>
      <c r="F63" s="142">
        <v>5019</v>
      </c>
      <c r="G63" s="142">
        <v>5282</v>
      </c>
      <c r="H63" s="143">
        <v>4359</v>
      </c>
    </row>
    <row r="64" spans="2:8" ht="15" customHeight="1" x14ac:dyDescent="0.15"/>
  </sheetData>
  <sheetProtection algorithmName="SHA-512" hashValue="7F0gO1QTTFWwGODwD4539afrZyMeSyCc+9T/f8twjdDaA9F029YaZfBi2okHjwAYmL6wfho9DVEr5VIilJWGuQ==" saltValue="fMwTtFjJEd/ifAdupqH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27417</v>
      </c>
      <c r="E3" s="162"/>
      <c r="F3" s="163">
        <v>49919</v>
      </c>
      <c r="G3" s="164"/>
      <c r="H3" s="165"/>
    </row>
    <row r="4" spans="1:8" x14ac:dyDescent="0.15">
      <c r="A4" s="166"/>
      <c r="B4" s="167"/>
      <c r="C4" s="168"/>
      <c r="D4" s="169">
        <v>17108</v>
      </c>
      <c r="E4" s="170"/>
      <c r="F4" s="171">
        <v>26398</v>
      </c>
      <c r="G4" s="172"/>
      <c r="H4" s="173"/>
    </row>
    <row r="5" spans="1:8" x14ac:dyDescent="0.15">
      <c r="A5" s="154" t="s">
        <v>551</v>
      </c>
      <c r="B5" s="159"/>
      <c r="C5" s="160"/>
      <c r="D5" s="161">
        <v>42465</v>
      </c>
      <c r="E5" s="162"/>
      <c r="F5" s="163">
        <v>47738</v>
      </c>
      <c r="G5" s="164"/>
      <c r="H5" s="165"/>
    </row>
    <row r="6" spans="1:8" x14ac:dyDescent="0.15">
      <c r="A6" s="166"/>
      <c r="B6" s="167"/>
      <c r="C6" s="168"/>
      <c r="D6" s="169">
        <v>22345</v>
      </c>
      <c r="E6" s="170"/>
      <c r="F6" s="171">
        <v>24937</v>
      </c>
      <c r="G6" s="172"/>
      <c r="H6" s="173"/>
    </row>
    <row r="7" spans="1:8" x14ac:dyDescent="0.15">
      <c r="A7" s="154" t="s">
        <v>552</v>
      </c>
      <c r="B7" s="159"/>
      <c r="C7" s="160"/>
      <c r="D7" s="161">
        <v>32805</v>
      </c>
      <c r="E7" s="162"/>
      <c r="F7" s="163">
        <v>52191</v>
      </c>
      <c r="G7" s="164"/>
      <c r="H7" s="165"/>
    </row>
    <row r="8" spans="1:8" x14ac:dyDescent="0.15">
      <c r="A8" s="166"/>
      <c r="B8" s="167"/>
      <c r="C8" s="168"/>
      <c r="D8" s="169">
        <v>22384</v>
      </c>
      <c r="E8" s="170"/>
      <c r="F8" s="171">
        <v>24843</v>
      </c>
      <c r="G8" s="172"/>
      <c r="H8" s="173"/>
    </row>
    <row r="9" spans="1:8" x14ac:dyDescent="0.15">
      <c r="A9" s="154" t="s">
        <v>553</v>
      </c>
      <c r="B9" s="159"/>
      <c r="C9" s="160"/>
      <c r="D9" s="161">
        <v>40006</v>
      </c>
      <c r="E9" s="162"/>
      <c r="F9" s="163">
        <v>47387</v>
      </c>
      <c r="G9" s="164"/>
      <c r="H9" s="165"/>
    </row>
    <row r="10" spans="1:8" x14ac:dyDescent="0.15">
      <c r="A10" s="166"/>
      <c r="B10" s="167"/>
      <c r="C10" s="168"/>
      <c r="D10" s="169">
        <v>27186</v>
      </c>
      <c r="E10" s="170"/>
      <c r="F10" s="171">
        <v>24928</v>
      </c>
      <c r="G10" s="172"/>
      <c r="H10" s="173"/>
    </row>
    <row r="11" spans="1:8" x14ac:dyDescent="0.15">
      <c r="A11" s="154" t="s">
        <v>554</v>
      </c>
      <c r="B11" s="159"/>
      <c r="C11" s="160"/>
      <c r="D11" s="161">
        <v>46963</v>
      </c>
      <c r="E11" s="162"/>
      <c r="F11" s="163">
        <v>51264</v>
      </c>
      <c r="G11" s="164"/>
      <c r="H11" s="165"/>
    </row>
    <row r="12" spans="1:8" x14ac:dyDescent="0.15">
      <c r="A12" s="166"/>
      <c r="B12" s="167"/>
      <c r="C12" s="174"/>
      <c r="D12" s="169">
        <v>30815</v>
      </c>
      <c r="E12" s="170"/>
      <c r="F12" s="171">
        <v>26040</v>
      </c>
      <c r="G12" s="172"/>
      <c r="H12" s="173"/>
    </row>
    <row r="13" spans="1:8" x14ac:dyDescent="0.15">
      <c r="A13" s="154"/>
      <c r="B13" s="159"/>
      <c r="C13" s="175"/>
      <c r="D13" s="176">
        <v>37931</v>
      </c>
      <c r="E13" s="177"/>
      <c r="F13" s="178">
        <v>49700</v>
      </c>
      <c r="G13" s="179"/>
      <c r="H13" s="165"/>
    </row>
    <row r="14" spans="1:8" x14ac:dyDescent="0.15">
      <c r="A14" s="166"/>
      <c r="B14" s="167"/>
      <c r="C14" s="168"/>
      <c r="D14" s="169">
        <v>23968</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6.01</v>
      </c>
      <c r="C19" s="180">
        <f>ROUND(VALUE(SUBSTITUTE(実質収支比率等に係る経年分析!G$48,"▲","-")),2)</f>
        <v>5.45</v>
      </c>
      <c r="D19" s="180">
        <f>ROUND(VALUE(SUBSTITUTE(実質収支比率等に係る経年分析!H$48,"▲","-")),2)</f>
        <v>6</v>
      </c>
      <c r="E19" s="180">
        <f>ROUND(VALUE(SUBSTITUTE(実質収支比率等に係る経年分析!I$48,"▲","-")),2)</f>
        <v>5.96</v>
      </c>
      <c r="F19" s="180">
        <f>ROUND(VALUE(SUBSTITUTE(実質収支比率等に係る経年分析!J$48,"▲","-")),2)</f>
        <v>3.65</v>
      </c>
    </row>
    <row r="20" spans="1:11" x14ac:dyDescent="0.15">
      <c r="A20" s="180" t="s">
        <v>54</v>
      </c>
      <c r="B20" s="180">
        <f>ROUND(VALUE(SUBSTITUTE(実質収支比率等に係る経年分析!F$47,"▲","-")),2)</f>
        <v>14.46</v>
      </c>
      <c r="C20" s="180">
        <f>ROUND(VALUE(SUBSTITUTE(実質収支比率等に係る経年分析!G$47,"▲","-")),2)</f>
        <v>14.09</v>
      </c>
      <c r="D20" s="180">
        <f>ROUND(VALUE(SUBSTITUTE(実質収支比率等に係る経年分析!H$47,"▲","-")),2)</f>
        <v>16.22</v>
      </c>
      <c r="E20" s="180">
        <f>ROUND(VALUE(SUBSTITUTE(実質収支比率等に係る経年分析!I$47,"▲","-")),2)</f>
        <v>19.21</v>
      </c>
      <c r="F20" s="180">
        <f>ROUND(VALUE(SUBSTITUTE(実質収支比率等に係る経年分析!J$47,"▲","-")),2)</f>
        <v>11.68</v>
      </c>
    </row>
    <row r="21" spans="1:11" x14ac:dyDescent="0.15">
      <c r="A21" s="180" t="s">
        <v>55</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2.82</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-10.36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11.11</v>
      </c>
    </row>
    <row r="36" spans="1:16" x14ac:dyDescent="0.15">
      <c r="A36" s="181" t="str">
        <f>IF(連結実質赤字比率に係る赤字・黒字の構成分析!C$34="",NA(),連結実質赤字比率に係る赤字・黒字の構成分析!C$34)</f>
        <v>介護保険事業特別会計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0.06</v>
      </c>
      <c r="J36" s="181">
        <f>IF(ROUND(VALUE(SUBSTITUTE(連結実質赤字比率に係る赤字・黒字の構成分析!J$34,"▲", "-")), 2) &lt; 0, ABS(ROUND(VALUE(SUBSTITUTE(連結実質赤字比率に係る赤字・黒字の構成分析!J$34,"▲", "-")), 2)), NA())</f>
        <v>0.16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1056</v>
      </c>
      <c r="E42" s="182"/>
      <c r="F42" s="182"/>
      <c r="G42" s="182">
        <f>'実質公債費比率（分子）の構造'!L$52</f>
        <v>1078</v>
      </c>
      <c r="H42" s="182"/>
      <c r="I42" s="182"/>
      <c r="J42" s="182">
        <f>'実質公債費比率（分子）の構造'!M$52</f>
        <v>1106</v>
      </c>
      <c r="K42" s="182"/>
      <c r="L42" s="182"/>
      <c r="M42" s="182">
        <f>'実質公債費比率（分子）の構造'!N$52</f>
        <v>1075</v>
      </c>
      <c r="N42" s="182"/>
      <c r="O42" s="182"/>
      <c r="P42" s="182">
        <f>'実質公債費比率（分子）の構造'!O$52</f>
        <v>1052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42</v>
      </c>
      <c r="C45" s="182"/>
      <c r="D45" s="182"/>
      <c r="E45" s="182">
        <f>'実質公債費比率（分子）の構造'!L$49</f>
        <v>54</v>
      </c>
      <c r="F45" s="182"/>
      <c r="G45" s="182"/>
      <c r="H45" s="182">
        <f>'実質公債費比率（分子）の構造'!M$49</f>
        <v>58</v>
      </c>
      <c r="I45" s="182"/>
      <c r="J45" s="182"/>
      <c r="K45" s="182">
        <f>'実質公債費比率（分子）の構造'!N$49</f>
        <v>66</v>
      </c>
      <c r="L45" s="182"/>
      <c r="M45" s="182"/>
      <c r="N45" s="182">
        <f>'実質公債費比率（分子）の構造'!O$49</f>
        <v>69</v>
      </c>
      <c r="O45" s="182"/>
      <c r="P45" s="182"/>
    </row>
    <row r="46" spans="1:16" x14ac:dyDescent="0.15">
      <c r="A46" s="182" t="s">
        <v>66</v>
      </c>
      <c r="B46" s="182">
        <f>'実質公債費比率（分子）の構造'!K$48</f>
        <v>740</v>
      </c>
      <c r="C46" s="182"/>
      <c r="D46" s="182"/>
      <c r="E46" s="182">
        <f>'実質公債費比率（分子）の構造'!L$48</f>
        <v>670</v>
      </c>
      <c r="F46" s="182"/>
      <c r="G46" s="182"/>
      <c r="H46" s="182">
        <f>'実質公債費比率（分子）の構造'!M$48</f>
        <v>713</v>
      </c>
      <c r="I46" s="182"/>
      <c r="J46" s="182"/>
      <c r="K46" s="182">
        <f>'実質公債費比率（分子）の構造'!N$48</f>
        <v>622</v>
      </c>
      <c r="L46" s="182"/>
      <c r="M46" s="182"/>
      <c r="N46" s="182">
        <f>'実質公債費比率（分子）の構造'!O$48</f>
        <v>586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726</v>
      </c>
      <c r="C49" s="182"/>
      <c r="D49" s="182"/>
      <c r="E49" s="182">
        <f>'実質公債費比率（分子）の構造'!L$45</f>
        <v>775</v>
      </c>
      <c r="F49" s="182"/>
      <c r="G49" s="182"/>
      <c r="H49" s="182">
        <f>'実質公債費比率（分子）の構造'!M$45</f>
        <v>800</v>
      </c>
      <c r="I49" s="182"/>
      <c r="J49" s="182"/>
      <c r="K49" s="182">
        <f>'実質公債費比率（分子）の構造'!N$45</f>
        <v>798</v>
      </c>
      <c r="L49" s="182"/>
      <c r="M49" s="182"/>
      <c r="N49" s="182">
        <f>'実質公債費比率（分子）の構造'!O$45</f>
        <v>870</v>
      </c>
      <c r="O49" s="182"/>
      <c r="P49" s="182"/>
    </row>
    <row r="50" spans="1:16" x14ac:dyDescent="0.15">
      <c r="A50" s="182" t="s">
        <v>70</v>
      </c>
      <c r="B50" s="182" t="e">
        <f>NA()</f>
        <v>#N/A</v>
      </c>
      <c r="C50" s="182">
        <f>IF(ISNUMBER('実質公債費比率（分子）の構造'!K$53),'実質公債費比率（分子）の構造'!K$53,NA())</f>
        <v>452</v>
      </c>
      <c r="D50" s="182" t="e">
        <f>NA()</f>
        <v>#N/A</v>
      </c>
      <c r="E50" s="182" t="e">
        <f>NA()</f>
        <v>#N/A</v>
      </c>
      <c r="F50" s="182">
        <f>IF(ISNUMBER('実質公債費比率（分子）の構造'!L$53),'実質公債費比率（分子）の構造'!L$53,NA())</f>
        <v>421</v>
      </c>
      <c r="G50" s="182" t="e">
        <f>NA()</f>
        <v>#N/A</v>
      </c>
      <c r="H50" s="182" t="e">
        <f>NA()</f>
        <v>#N/A</v>
      </c>
      <c r="I50" s="182">
        <f>IF(ISNUMBER('実質公債費比率（分子）の構造'!M$53),'実質公債費比率（分子）の構造'!M$53,NA())</f>
        <v>465</v>
      </c>
      <c r="J50" s="182" t="e">
        <f>NA()</f>
        <v>#N/A</v>
      </c>
      <c r="K50" s="182" t="e">
        <f>NA()</f>
        <v>#N/A</v>
      </c>
      <c r="L50" s="182">
        <f>IF(ISNUMBER('実質公債費比率（分子）の構造'!N$53),'実質公債費比率（分子）の構造'!N$53,NA())</f>
        <v>411</v>
      </c>
      <c r="M50" s="182" t="e">
        <f>NA()</f>
        <v>#N/A</v>
      </c>
      <c r="N50" s="182" t="e">
        <f>NA()</f>
        <v>#N/A</v>
      </c>
      <c r="O50" s="182">
        <f>IF(ISNUMBER('実質公債費比率（分子）の構造'!O$53),'実質公債費比率（分子）の構造'!O$53,NA())</f>
        <v>473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12676</v>
      </c>
      <c r="E56" s="181"/>
      <c r="F56" s="181"/>
      <c r="G56" s="181">
        <f>'将来負担比率（分子）の構造'!J$52</f>
        <v>12557</v>
      </c>
      <c r="H56" s="181"/>
      <c r="I56" s="181"/>
      <c r="J56" s="181">
        <f>'将来負担比率（分子）の構造'!K$52</f>
        <v>12319</v>
      </c>
      <c r="K56" s="181"/>
      <c r="L56" s="181"/>
      <c r="M56" s="181">
        <f>'将来負担比率（分子）の構造'!L$52</f>
        <v>12464</v>
      </c>
      <c r="N56" s="181"/>
      <c r="O56" s="181"/>
      <c r="P56" s="181">
        <f>'将来負担比率（分子）の構造'!M$52</f>
        <v>12324</v>
      </c>
    </row>
    <row r="57" spans="1:16" x14ac:dyDescent="0.15">
      <c r="A57" s="181" t="s">
        <v>41</v>
      </c>
      <c r="B57" s="181"/>
      <c r="C57" s="181"/>
      <c r="D57" s="181">
        <f>'将来負担比率（分子）の構造'!I$51</f>
        <v>60</v>
      </c>
      <c r="E57" s="181"/>
      <c r="F57" s="181"/>
      <c r="G57" s="181">
        <f>'将来負担比率（分子）の構造'!J$51</f>
        <v>39</v>
      </c>
      <c r="H57" s="181"/>
      <c r="I57" s="181"/>
      <c r="J57" s="181">
        <f>'将来負担比率（分子）の構造'!K$51</f>
        <v>19</v>
      </c>
      <c r="K57" s="181"/>
      <c r="L57" s="181"/>
      <c r="M57" s="181">
        <f>'将来負担比率（分子）の構造'!L$51</f>
        <v>9</v>
      </c>
      <c r="N57" s="181"/>
      <c r="O57" s="181"/>
      <c r="P57" s="181">
        <f>'将来負担比率（分子）の構造'!M$51</f>
        <v>4</v>
      </c>
    </row>
    <row r="58" spans="1:16" x14ac:dyDescent="0.15">
      <c r="A58" s="181" t="s">
        <v>40</v>
      </c>
      <c r="B58" s="181"/>
      <c r="C58" s="181"/>
      <c r="D58" s="181">
        <f>'将来負担比率（分子）の構造'!I$50</f>
        <v>5491</v>
      </c>
      <c r="E58" s="181"/>
      <c r="F58" s="181"/>
      <c r="G58" s="181">
        <f>'将来負担比率（分子）の構造'!J$50</f>
        <v>5504</v>
      </c>
      <c r="H58" s="181"/>
      <c r="I58" s="181"/>
      <c r="J58" s="181">
        <f>'将来負担比率（分子）の構造'!K$50</f>
        <v>5691</v>
      </c>
      <c r="K58" s="181"/>
      <c r="L58" s="181"/>
      <c r="M58" s="181">
        <f>'将来負担比率（分子）の構造'!L$50</f>
        <v>5998</v>
      </c>
      <c r="N58" s="181"/>
      <c r="O58" s="181"/>
      <c r="P58" s="181">
        <f>'将来負担比率（分子）の構造'!M$50</f>
        <v>4987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633</v>
      </c>
      <c r="C62" s="181"/>
      <c r="D62" s="181"/>
      <c r="E62" s="181">
        <f>'将来負担比率（分子）の構造'!J$45</f>
        <v>695</v>
      </c>
      <c r="F62" s="181"/>
      <c r="G62" s="181"/>
      <c r="H62" s="181">
        <f>'将来負担比率（分子）の構造'!K$45</f>
        <v>740</v>
      </c>
      <c r="I62" s="181"/>
      <c r="J62" s="181"/>
      <c r="K62" s="181">
        <f>'将来負担比率（分子）の構造'!L$45</f>
        <v>762</v>
      </c>
      <c r="L62" s="181"/>
      <c r="M62" s="181"/>
      <c r="N62" s="181">
        <f>'将来負担比率（分子）の構造'!M$45</f>
        <v>764</v>
      </c>
      <c r="O62" s="181"/>
      <c r="P62" s="181"/>
    </row>
    <row r="63" spans="1:16" x14ac:dyDescent="0.15">
      <c r="A63" s="181" t="s">
        <v>33</v>
      </c>
      <c r="B63" s="181">
        <f>'将来負担比率（分子）の構造'!I$44</f>
        <v>434</v>
      </c>
      <c r="C63" s="181"/>
      <c r="D63" s="181"/>
      <c r="E63" s="181">
        <f>'将来負担比率（分子）の構造'!J$44</f>
        <v>391</v>
      </c>
      <c r="F63" s="181"/>
      <c r="G63" s="181"/>
      <c r="H63" s="181">
        <f>'将来負担比率（分子）の構造'!K$44</f>
        <v>332</v>
      </c>
      <c r="I63" s="181"/>
      <c r="J63" s="181"/>
      <c r="K63" s="181">
        <f>'将来負担比率（分子）の構造'!L$44</f>
        <v>329</v>
      </c>
      <c r="L63" s="181"/>
      <c r="M63" s="181"/>
      <c r="N63" s="181">
        <f>'将来負担比率（分子）の構造'!M$44</f>
        <v>265</v>
      </c>
      <c r="O63" s="181"/>
      <c r="P63" s="181"/>
    </row>
    <row r="64" spans="1:16" x14ac:dyDescent="0.15">
      <c r="A64" s="181" t="s">
        <v>32</v>
      </c>
      <c r="B64" s="181">
        <f>'将来負担比率（分子）の構造'!I$43</f>
        <v>7907</v>
      </c>
      <c r="C64" s="181"/>
      <c r="D64" s="181"/>
      <c r="E64" s="181">
        <f>'将来負担比率（分子）の構造'!J$43</f>
        <v>7672</v>
      </c>
      <c r="F64" s="181"/>
      <c r="G64" s="181"/>
      <c r="H64" s="181">
        <f>'将来負担比率（分子）の構造'!K$43</f>
        <v>7034</v>
      </c>
      <c r="I64" s="181"/>
      <c r="J64" s="181"/>
      <c r="K64" s="181">
        <f>'将来負担比率（分子）の構造'!L$43</f>
        <v>6486</v>
      </c>
      <c r="L64" s="181"/>
      <c r="M64" s="181"/>
      <c r="N64" s="181">
        <f>'将来負担比率（分子）の構造'!M$43</f>
        <v>6330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7724</v>
      </c>
      <c r="C66" s="181"/>
      <c r="D66" s="181"/>
      <c r="E66" s="181">
        <f>'将来負担比率（分子）の構造'!J$41</f>
        <v>7707</v>
      </c>
      <c r="F66" s="181"/>
      <c r="G66" s="181"/>
      <c r="H66" s="181">
        <f>'将来負担比率（分子）の構造'!K$41</f>
        <v>7552</v>
      </c>
      <c r="I66" s="181"/>
      <c r="J66" s="181"/>
      <c r="K66" s="181">
        <f>'将来負担比率（分子）の構造'!L$41</f>
        <v>7364</v>
      </c>
      <c r="L66" s="181"/>
      <c r="M66" s="181"/>
      <c r="N66" s="181">
        <f>'将来負担比率（分子）の構造'!M$41</f>
        <v>7433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1300</v>
      </c>
      <c r="C72" s="185">
        <f>基金残高に係る経年分析!G55</f>
        <v>1577</v>
      </c>
      <c r="D72" s="185">
        <f>基金残高に係る経年分析!H55</f>
        <v>939</v>
      </c>
    </row>
    <row r="73" spans="1:16" x14ac:dyDescent="0.15">
      <c r="A73" s="184" t="s">
        <v>77</v>
      </c>
      <c r="B73" s="185">
        <f>基金残高に係る経年分析!F56</f>
        <v>517</v>
      </c>
      <c r="C73" s="185">
        <f>基金残高に係る経年分析!G56</f>
        <v>518</v>
      </c>
      <c r="D73" s="185">
        <f>基金残高に係る経年分析!H56</f>
        <v>518</v>
      </c>
    </row>
    <row r="74" spans="1:16" x14ac:dyDescent="0.15">
      <c r="A74" s="184" t="s">
        <v>78</v>
      </c>
      <c r="B74" s="185">
        <f>基金残高に係る経年分析!F57</f>
        <v>3202</v>
      </c>
      <c r="C74" s="185">
        <f>基金残高に係る経年分析!G57</f>
        <v>3188</v>
      </c>
      <c r="D74" s="185">
        <f>基金残高に係る経年分析!H57</f>
        <v>2902</v>
      </c>
    </row>
  </sheetData>
  <sheetProtection algorithmName="SHA-512" hashValue="TEqlxeideEz9CblXmvhBaMLqwzykGYxCE4otH4tZr8oYdFWcMHvds72Qtcp7ZCERL8s3KTfe3pvMFyIj67uuIw==" saltValue="UdkeV8Dbg5Hau66XBoH2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2021-03-08T06:04:10Z</cp:lastPrinted>
  <dcterms:created xsi:type="dcterms:W3CDTF">2021-02-05T01:33:39Z</dcterms:created>
  <dcterms:modified xsi:type="dcterms:W3CDTF">2021-03-10T02:31:29Z</dcterms:modified>
  <cp:category/>
</cp:coreProperties>
</file>