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172.30.201.225\lgwan共有フォルダ\LG0002_総合政策課\財政係\新型コロナウイルス感染症対応地⽅創⽣臨時交付⾦\12公表\実施計画\"/>
    </mc:Choice>
  </mc:AlternateContent>
  <xr:revisionPtr revIDLastSave="0" documentId="13_ncr:1_{DF0EED8A-B879-4551-9B3C-E718F72E4B2E}" xr6:coauthVersionLast="43" xr6:coauthVersionMax="43" xr10:uidLastSave="{00000000-0000-0000-0000-000000000000}"/>
  <bookViews>
    <workbookView xWindow="-120" yWindow="-120" windowWidth="20730" windowHeight="11160" xr2:uid="{70E7BAFC-B622-449B-8336-B0E9FEBF8D0C}"/>
  </bookViews>
  <sheets>
    <sheet name="R4計画書" sheetId="1" r:id="rId1"/>
  </sheets>
  <externalReferences>
    <externalReference r:id="rId2"/>
  </externalReferences>
  <definedNames>
    <definedName name="_xlnm.Print_Titles" localSheetId="0">'R4計画書'!$2:$6</definedName>
    <definedName name="コロナ禍において原油価格・物価高騰等に直面する生活者や事業者に対する支援">[1]―!$AD$2:$AD$3</definedName>
    <definedName name="コロナ感染症への対応として必要な事業">[1]―!$C$2:$C$2</definedName>
    <definedName name="個人を対象とした給付金等">[1]―!$M$2:$M$3</definedName>
    <definedName name="国の予算年度">[1]―!$AJ$2:$AJ$3</definedName>
    <definedName name="対象外経費に臨時交付金を充当していない">[1]―!$G$2:$G$2</definedName>
    <definedName name="特定事業者等支援">[1]―!$K$2:$K$3</definedName>
    <definedName name="補助・単独">[1]―!$A$2:$A$3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 i="1" l="1"/>
  <c r="M53" i="1" s="1"/>
  <c r="F53" i="1"/>
  <c r="N52" i="1"/>
  <c r="M52" i="1" s="1"/>
  <c r="F52" i="1"/>
  <c r="N51" i="1"/>
  <c r="M51" i="1" s="1"/>
  <c r="F51" i="1"/>
  <c r="N50" i="1"/>
  <c r="M50" i="1"/>
  <c r="F50" i="1"/>
  <c r="N49" i="1"/>
  <c r="M49" i="1" s="1"/>
  <c r="F49" i="1"/>
  <c r="N48" i="1"/>
  <c r="M48" i="1" s="1"/>
  <c r="F48" i="1"/>
  <c r="N47" i="1"/>
  <c r="M47" i="1" s="1"/>
  <c r="F47" i="1"/>
  <c r="N46" i="1"/>
  <c r="M46" i="1" s="1"/>
  <c r="F46" i="1"/>
  <c r="N45" i="1"/>
  <c r="M45" i="1" s="1"/>
  <c r="F45" i="1"/>
  <c r="N44" i="1"/>
  <c r="M44" i="1"/>
  <c r="F44" i="1"/>
  <c r="N43" i="1"/>
  <c r="M43" i="1" s="1"/>
  <c r="F43" i="1"/>
  <c r="N42" i="1"/>
  <c r="F42" i="1"/>
  <c r="N41" i="1"/>
  <c r="M41" i="1"/>
  <c r="F41" i="1"/>
  <c r="N40" i="1"/>
  <c r="M40" i="1" s="1"/>
  <c r="F40" i="1"/>
  <c r="N39" i="1"/>
  <c r="M39" i="1" s="1"/>
  <c r="F39" i="1"/>
  <c r="N38" i="1"/>
  <c r="F38" i="1"/>
  <c r="N37" i="1"/>
  <c r="M37" i="1" s="1"/>
  <c r="F37" i="1"/>
  <c r="N36" i="1"/>
  <c r="M36" i="1" s="1"/>
  <c r="F36" i="1"/>
  <c r="N35" i="1"/>
  <c r="M35" i="1" s="1"/>
  <c r="F35" i="1"/>
  <c r="N34" i="1"/>
  <c r="F34" i="1"/>
  <c r="N33" i="1"/>
  <c r="M33" i="1" s="1"/>
  <c r="F33" i="1"/>
  <c r="N32" i="1"/>
  <c r="F32" i="1"/>
  <c r="N31" i="1"/>
  <c r="F31" i="1"/>
  <c r="N30" i="1"/>
  <c r="M30" i="1" s="1"/>
  <c r="F30" i="1"/>
  <c r="N29" i="1"/>
  <c r="M29" i="1" s="1"/>
  <c r="F29" i="1"/>
  <c r="N28" i="1"/>
  <c r="M28" i="1" s="1"/>
  <c r="F28" i="1"/>
  <c r="N27" i="1"/>
  <c r="F27" i="1"/>
  <c r="N26" i="1"/>
  <c r="M26" i="1" s="1"/>
  <c r="F26" i="1"/>
  <c r="N25" i="1"/>
  <c r="M25" i="1" s="1"/>
  <c r="F25" i="1"/>
  <c r="N24" i="1"/>
  <c r="M24" i="1" s="1"/>
  <c r="F24" i="1"/>
  <c r="N23" i="1"/>
  <c r="F23" i="1"/>
  <c r="N22" i="1"/>
  <c r="M22" i="1" s="1"/>
  <c r="F22" i="1"/>
  <c r="N21" i="1"/>
  <c r="M21" i="1" s="1"/>
  <c r="F21" i="1"/>
  <c r="N20" i="1"/>
  <c r="M20" i="1" s="1"/>
  <c r="F20" i="1"/>
  <c r="N19" i="1"/>
  <c r="M19" i="1"/>
  <c r="F19" i="1"/>
  <c r="N18" i="1"/>
  <c r="F18" i="1"/>
  <c r="N17" i="1"/>
  <c r="M17" i="1" s="1"/>
  <c r="F17" i="1"/>
  <c r="N16" i="1"/>
  <c r="M16" i="1" s="1"/>
  <c r="F16" i="1"/>
  <c r="N15" i="1"/>
  <c r="M15" i="1" s="1"/>
  <c r="F15" i="1"/>
  <c r="N14" i="1"/>
  <c r="M14" i="1" s="1"/>
  <c r="F14" i="1"/>
  <c r="N13" i="1"/>
  <c r="M13" i="1"/>
  <c r="F13" i="1"/>
  <c r="N12" i="1"/>
  <c r="M12" i="1" s="1"/>
  <c r="F12" i="1"/>
  <c r="N11" i="1"/>
  <c r="M11" i="1" s="1"/>
  <c r="F11" i="1"/>
  <c r="N10" i="1"/>
  <c r="M10" i="1"/>
  <c r="F10" i="1"/>
  <c r="N9" i="1"/>
  <c r="M9" i="1" s="1"/>
  <c r="F9" i="1"/>
  <c r="N8" i="1"/>
  <c r="M8" i="1" s="1"/>
  <c r="F8" i="1"/>
  <c r="N7" i="1"/>
  <c r="M7" i="1" s="1"/>
  <c r="F7" i="1"/>
  <c r="M18" i="1" l="1"/>
  <c r="M23" i="1"/>
  <c r="M27" i="1"/>
  <c r="M31" i="1"/>
  <c r="M32" i="1"/>
  <c r="M42" i="1"/>
  <c r="M34" i="1"/>
  <c r="M38" i="1"/>
</calcChain>
</file>

<file path=xl/sharedStrings.xml><?xml version="1.0" encoding="utf-8"?>
<sst xmlns="http://schemas.openxmlformats.org/spreadsheetml/2006/main" count="832" uniqueCount="206">
  <si>
    <t>（単位：千円）</t>
    <rPh sb="1" eb="3">
      <t>タンイ</t>
    </rPh>
    <rPh sb="4" eb="6">
      <t>センエン</t>
    </rPh>
    <phoneticPr fontId="4"/>
  </si>
  <si>
    <t>Ｎｏ</t>
  </si>
  <si>
    <t>国の予算年度</t>
    <rPh sb="0" eb="1">
      <t>クニ</t>
    </rPh>
    <rPh sb="2" eb="4">
      <t>ヨサン</t>
    </rPh>
    <rPh sb="4" eb="6">
      <t>ネンド</t>
    </rPh>
    <phoneticPr fontId="4"/>
  </si>
  <si>
    <t>補助・単独</t>
  </si>
  <si>
    <t>コロナ禍において原油価格・物価高騰等に直面する生活者や事業者に対する支援</t>
    <rPh sb="3" eb="4">
      <t>カ</t>
    </rPh>
    <rPh sb="8" eb="10">
      <t>ゲンユ</t>
    </rPh>
    <rPh sb="10" eb="12">
      <t>カカク</t>
    </rPh>
    <rPh sb="13" eb="15">
      <t>ブッカ</t>
    </rPh>
    <rPh sb="15" eb="17">
      <t>コウトウ</t>
    </rPh>
    <rPh sb="17" eb="18">
      <t>トウ</t>
    </rPh>
    <rPh sb="19" eb="21">
      <t>チョクメン</t>
    </rPh>
    <rPh sb="23" eb="26">
      <t>セイカツシャ</t>
    </rPh>
    <rPh sb="27" eb="30">
      <t>ジギョウシャ</t>
    </rPh>
    <rPh sb="31" eb="32">
      <t>タイ</t>
    </rPh>
    <rPh sb="34" eb="36">
      <t>シエン</t>
    </rPh>
    <phoneticPr fontId="7"/>
  </si>
  <si>
    <t>交付対象事業の名称</t>
  </si>
  <si>
    <t>所管</t>
  </si>
  <si>
    <t>交付金の区分</t>
    <rPh sb="0" eb="3">
      <t>コウフキン</t>
    </rPh>
    <rPh sb="4" eb="6">
      <t>クブン</t>
    </rPh>
    <phoneticPr fontId="7"/>
  </si>
  <si>
    <t>対象外経費に臨時交付金を充当していない</t>
    <rPh sb="0" eb="2">
      <t>タイショウ</t>
    </rPh>
    <rPh sb="2" eb="3">
      <t>ガイ</t>
    </rPh>
    <rPh sb="3" eb="5">
      <t>ケイヒ</t>
    </rPh>
    <rPh sb="6" eb="8">
      <t>リンジ</t>
    </rPh>
    <rPh sb="8" eb="11">
      <t>コウフキン</t>
    </rPh>
    <rPh sb="12" eb="14">
      <t>ジュウトウ</t>
    </rPh>
    <phoneticPr fontId="7"/>
  </si>
  <si>
    <t>種類</t>
    <rPh sb="0" eb="2">
      <t>シュルイ</t>
    </rPh>
    <phoneticPr fontId="7"/>
  </si>
  <si>
    <t>Ａ</t>
  </si>
  <si>
    <t>事業の概要(①②③④を必ずそれぞれの項目毎に明記)
①目的・効果
②交付金を充当する経費内容
③積算根拠（対象数、単価等）
④事業の対象（交付対象者、対象施設等）</t>
    <rPh sb="18" eb="20">
      <t>コウモク</t>
    </rPh>
    <rPh sb="20" eb="21">
      <t>ゴト</t>
    </rPh>
    <rPh sb="27" eb="29">
      <t>モクテキ</t>
    </rPh>
    <rPh sb="30" eb="32">
      <t>コウカ</t>
    </rPh>
    <phoneticPr fontId="4"/>
  </si>
  <si>
    <t>協力要請推進枠又は検査促進枠の地方負担分に充当</t>
    <rPh sb="0" eb="2">
      <t>キョウリョク</t>
    </rPh>
    <rPh sb="2" eb="4">
      <t>ヨウセイ</t>
    </rPh>
    <rPh sb="4" eb="6">
      <t>スイシン</t>
    </rPh>
    <rPh sb="6" eb="7">
      <t>ワク</t>
    </rPh>
    <rPh sb="7" eb="8">
      <t>マタ</t>
    </rPh>
    <rPh sb="9" eb="11">
      <t>ケンサ</t>
    </rPh>
    <rPh sb="11" eb="13">
      <t>ソクシン</t>
    </rPh>
    <rPh sb="13" eb="14">
      <t>ワク</t>
    </rPh>
    <rPh sb="15" eb="17">
      <t>チホウ</t>
    </rPh>
    <rPh sb="17" eb="20">
      <t>フタンブン</t>
    </rPh>
    <rPh sb="21" eb="23">
      <t>ジュウトウ</t>
    </rPh>
    <phoneticPr fontId="7"/>
  </si>
  <si>
    <t>特定事業者等支援</t>
    <rPh sb="0" eb="2">
      <t>トクテイ</t>
    </rPh>
    <rPh sb="2" eb="5">
      <t>ジギョウシャ</t>
    </rPh>
    <rPh sb="5" eb="6">
      <t>トウ</t>
    </rPh>
    <rPh sb="6" eb="8">
      <t>シエン</t>
    </rPh>
    <phoneticPr fontId="4"/>
  </si>
  <si>
    <t>個人を対象とした給付金等</t>
    <phoneticPr fontId="4"/>
  </si>
  <si>
    <t>基金</t>
    <rPh sb="0" eb="2">
      <t>キキン</t>
    </rPh>
    <phoneticPr fontId="4"/>
  </si>
  <si>
    <t>事業
始期</t>
  </si>
  <si>
    <t>事業
終期</t>
  </si>
  <si>
    <t>成果目標（可能な限り定量的指標を設定）</t>
    <phoneticPr fontId="4"/>
  </si>
  <si>
    <t>予算区分</t>
    <rPh sb="0" eb="2">
      <t>ヨサン</t>
    </rPh>
    <rPh sb="2" eb="4">
      <t>クブン</t>
    </rPh>
    <phoneticPr fontId="4"/>
  </si>
  <si>
    <t>コロナ感染症への対応として必要な事業</t>
    <phoneticPr fontId="7"/>
  </si>
  <si>
    <t>⑨を選択した場合、より効果があると考える理由</t>
    <phoneticPr fontId="7"/>
  </si>
  <si>
    <t>総事業費</t>
  </si>
  <si>
    <t>Ｂ</t>
    <phoneticPr fontId="7"/>
  </si>
  <si>
    <t>Ｃ</t>
    <phoneticPr fontId="7"/>
  </si>
  <si>
    <t>Ｄ</t>
    <phoneticPr fontId="7"/>
  </si>
  <si>
    <t>Ｂ’</t>
    <phoneticPr fontId="7"/>
  </si>
  <si>
    <t>Ｂ’’</t>
    <phoneticPr fontId="7"/>
  </si>
  <si>
    <t>Ｂ’’’</t>
    <phoneticPr fontId="7"/>
  </si>
  <si>
    <t>Ｂ’’’’</t>
    <phoneticPr fontId="7"/>
  </si>
  <si>
    <t>経済対策との関係</t>
    <phoneticPr fontId="7"/>
  </si>
  <si>
    <t>交付対象経費</t>
    <rPh sb="0" eb="2">
      <t>コウフ</t>
    </rPh>
    <rPh sb="2" eb="4">
      <t>タイショウ</t>
    </rPh>
    <rPh sb="4" eb="6">
      <t>ケイヒ</t>
    </rPh>
    <phoneticPr fontId="7"/>
  </si>
  <si>
    <t>国のR3予算分（交付限度額①、②、③、④）</t>
    <phoneticPr fontId="7"/>
  </si>
  <si>
    <t>国のR4予算分（交付限度額⑤）</t>
    <phoneticPr fontId="7"/>
  </si>
  <si>
    <t>国のR4予算分（交付限度額⑥）</t>
    <phoneticPr fontId="7"/>
  </si>
  <si>
    <t>国のR4予算分（交付限度額⑦）</t>
    <phoneticPr fontId="7"/>
  </si>
  <si>
    <t>国庫補助額</t>
    <rPh sb="0" eb="2">
      <t>コッコ</t>
    </rPh>
    <rPh sb="2" eb="4">
      <t>ホジョ</t>
    </rPh>
    <rPh sb="4" eb="5">
      <t>ガク</t>
    </rPh>
    <phoneticPr fontId="7"/>
  </si>
  <si>
    <t>その他
（一般財源や補助対象外経費等）</t>
    <rPh sb="2" eb="3">
      <t>タ</t>
    </rPh>
    <rPh sb="5" eb="7">
      <t>イッパン</t>
    </rPh>
    <rPh sb="7" eb="9">
      <t>ザイゲン</t>
    </rPh>
    <rPh sb="10" eb="12">
      <t>ホジョ</t>
    </rPh>
    <rPh sb="12" eb="14">
      <t>タイショウ</t>
    </rPh>
    <rPh sb="14" eb="15">
      <t>ガイ</t>
    </rPh>
    <rPh sb="15" eb="17">
      <t>ケイヒ</t>
    </rPh>
    <rPh sb="17" eb="18">
      <t>トウ</t>
    </rPh>
    <phoneticPr fontId="7"/>
  </si>
  <si>
    <t>R3</t>
  </si>
  <si>
    <t>単</t>
  </si>
  <si>
    <t>－</t>
  </si>
  <si>
    <t>議会ＩＣＴ化推進事業</t>
  </si>
  <si>
    <t>通常交付金</t>
  </si>
  <si>
    <t>○</t>
  </si>
  <si>
    <t>③-Ⅲ-２．地方を活性化し、世界とつながる「デジタル田園都市国家構想」</t>
  </si>
  <si>
    <t>①コロナ禍における感染リスクを避ける目的に議会が停滞することがないようにするため、タブレット端末とペーパーレス会議システムを用いて、議会の円滑な運営の確保と議会活動の活性化を図る。
②タブレット端末を活用する際に必要となる通信費用、遠隔を含む各種会議で使用する会議システム等及び操作講習会にかかる費用
③タブレット端末端末利用通信料　
　　月2,200円×20回線×12月＝528，000円
　ペーパーレス会議システム
　　初期導入費用　一式　39,600円
　　ID利用料 1,320円×20ＩＤ×12月＝316,800円
    DISK利用料 1,320円×3ＧＢ×12月＝47,520‬円
　チャットツール利用料
　　395円×16ID×12月×1.10＝83,424円 
　操作講習会
　　タブレット端末操作講習会　104,500円
　　ペーパーレス会議システム操作講習会　132,000円
④地方公共団体</t>
  </si>
  <si>
    <t>R4.4</t>
  </si>
  <si>
    <t>R5.3</t>
  </si>
  <si>
    <t>議会におけるペーパーレス化（一部の冊子等は除く）及び通知等の100％電子化</t>
  </si>
  <si>
    <t>R4当初（地）</t>
  </si>
  <si>
    <t>入札電子化推進事業</t>
  </si>
  <si>
    <t>①入札を電子化することで、コロナ禍においても、適正な入札が執行できるよう、また、入札時の不特定数多数の業者を集めることによる密の防止を図る。
②電子入札システムの導入費用一式
③電子入札システム導入費　　　　　3,740千円
　業者管理システム改修費　　　　　　2,310千円
　電子入札コアシステム利用料 　　　　262千円
　LGPKI専用クライアントソフトウェア　　37千円
④地方公共団体</t>
  </si>
  <si>
    <t>R4.10</t>
  </si>
  <si>
    <t>工事請負入札の50％以上電子化</t>
  </si>
  <si>
    <t>公式ウェブサイト改修事業</t>
  </si>
  <si>
    <t>①コロナ禍においてオンラインによる行政手続き等の住民への行政サポートについての周知や社会活動の再開等に関する情報発信が増加しており、迅速かつ正確に情報伝達を行なわなくてはならないことから、より閲覧しやすく、多くの情報を取得しやすい公式ウェブサイトへの改修を図る。
②公式ウェブサイト改修費用
③公式ウェブサイト改修費用　1,793千円
④地方公共団体</t>
  </si>
  <si>
    <t>コロナ対応ページのアクセス数5％増加</t>
  </si>
  <si>
    <t>デマンドタクシー“みぶまる”運営事業</t>
  </si>
  <si>
    <t>③-Ⅰ-３．感染防止策の徹底</t>
  </si>
  <si>
    <t>①運営を委託してるデマンドタクシーにおける感染症予防を図り、安心安全を確保
②消毒液やマスクの購入で増額となる委託費
③消毒液等購入のための増額分　240千円×2エリア
④デマンドタクシー受託業者</t>
  </si>
  <si>
    <t>デマンドタクシーを起因とする感染件数0件</t>
  </si>
  <si>
    <t>行政事務DX推進事業</t>
  </si>
  <si>
    <t>①新型コロナウイルス感染症の影響でテレワークが常態化することも想定される状況下において、テレワーク推進を図るとともに行政運営に支障をきたさないようDXを促進する。
②各種システム整備、ＩＣＴ活用支援業務、業務改善プラットフォーム導入、PC無線ＬＡＮ化及びテレワーク推進等に係る費用
③福祉相談支援システム整備費　　　 1,309千円
　避難行動要支援システム整備費　　8,784千円
　公会計システム電子決裁化費用　　1,188千円
　電子決裁用スキャナ　　　　　　　44千円×15台
　電子決裁用ディスプレイ　　　　　21千円× 4台
　ＩＣＴ活用支援業務委託費用　　　　　6,143千円
　業務改善プラットフォーム導入費用　6,600千円
　PC無線ＬＡＮ用子機及びケーブル等
　　　　　　　　　　　　　　6千円×193台＋262千円
　WEBカメラ　　　　　　　　　　　　　　10千円×2台
　WEB会議用スピーカーマイク　　33千円×2台
　モバイルルータ（通信費込）　　63.3千円×5台
　会議用タブレット　　　　　　　　82.5千円×28台
　会議用タブレット　　　　　　　　49.5千円×4台
　会議用タブレット用ソフトウェア　20.5千円×28台
　データ保存用NAS及びモニタ　350千円＋80千円
④地方公共団体</t>
  </si>
  <si>
    <t>R5.4以降</t>
    <rPh sb="4" eb="6">
      <t>イコウ</t>
    </rPh>
    <phoneticPr fontId="4"/>
  </si>
  <si>
    <t>テレワークシステム利用件数前年比10％増及びDXによる事務量削減</t>
  </si>
  <si>
    <t>申請手続き等ＤＸ推進事業</t>
  </si>
  <si>
    <t>①コロナ禍により外出の機会が減少する中において、行政手続きや情報発信をDX化・オンライン化することで、接触の機会を減らし、住民の利便性を高める。
②施設予約システム決済機能導入費、窓口システム増台及び管理費、税関係サービス費用、情報発信アプリ利用料
③施設予約システム決済機能追加費　895千円
　窓口システム増台費用　　　　　　　　　809千円
　窓口システム管理費用　　　　6台×434.3千円
　軽自手続きワンストップ導入費　　　　539千円
　共通納税税目拡大対応費　　　　　　1,760千円
　ゴミ関係情報提供アプリ利用料　　　　134千円
　ゴミ関係情報提供アプリ設定費　　　　110千円
④地方公共団体</t>
  </si>
  <si>
    <t>システム利用による電子申請件数50％増加</t>
  </si>
  <si>
    <t>自宅療養者等日常生活用品支援事業</t>
  </si>
  <si>
    <t>③-Ⅰ-５．生活・暮らしへの支援</t>
  </si>
  <si>
    <t>①自宅療養をしている新型コロナウイルス感染症陽性者及び自宅待機へ日常生活用品を支給することで、濃厚接触者の負担の軽減及び感染拡大の防止を図る。
②自宅療養又は自宅待機の期間中において、生活するために必要な食料、衛生用品に係る費用
③日常生活用品等一式　　15人×7,949円
　日常生活用品等一式　1,300人×5,765円
④町内在宅療養者</t>
  </si>
  <si>
    <t>罹患者等の無理な外出による感染件数0件</t>
  </si>
  <si>
    <t>高齢者等ワクチン接種者タクシー助成券給付事業</t>
  </si>
  <si>
    <t>③-Ⅰ-２．ワクチン接種の促進、検査の環境整備、治療薬の確保</t>
  </si>
  <si>
    <t>①65歳以上の高齢者の新型コロナウイルスワクチン接種場所への移動手段の確保により、ワクチン接種率の向上を図る。
②自宅からワクチン接種場所間の往復のタクシー料金の助成
③2,000円×2回（往復）×210人
④ワクチン接種場所までの移動手段のない65歳以上のみの構成世帯に属する高齢者</t>
  </si>
  <si>
    <t>利用者による接種率100％</t>
  </si>
  <si>
    <t>感染症拡大防止対策事</t>
  </si>
  <si>
    <t>①施設内で感染者が出た場合、濃厚接触者以外で感染の不安がある方の検査を促し、感染症拡大を防止する。
②対象者のＰＣＲ検査費用を負担
③ＰＣＲ検査費用　22,000円×200件
④医療機関</t>
  </si>
  <si>
    <t>検査をためらう事による感染症拡大の防止</t>
  </si>
  <si>
    <t>農業経営支援事業</t>
  </si>
  <si>
    <t>③-Ⅰ-４．事業者への支援</t>
  </si>
  <si>
    <t>①コロナ禍による就農者減及び収入減少に対応するため、町単独事業の支援を実施し、農業経営の安定を図る。
②新規就農者等に対する支援事業費、農業経営収入保険加入者に対する報奨金
③新規就農支援サイト制作費　　　　　　424千円
　新規就農者等移住奨励金　　20千円×42月分
　農業経営収入保険加入促進費　30千円×80人
④新規就農者及び農業経営収入保険新規加入者及び継続加入者</t>
  </si>
  <si>
    <t>農業経営収入保険加入者の20％増加</t>
  </si>
  <si>
    <t>R4</t>
  </si>
  <si>
    <t>地域振興商品券発行事業</t>
  </si>
  <si>
    <t>④-Ⅳ．コロナ禍において物価高騰等に直面する生活困窮者等への支援</t>
  </si>
  <si>
    <t>①コロナウイルス感染拡大及び物価高騰により影響を受けている消費者及び商店を救済するため、通常はプレミアム率10％で発行していた地域振興商品券をプレミアム率20％に、発行部数を100千円×1,000組から2,500組に増して、地域経済の活性化を促す。
②プレミアム分費用
③プレミアム率アップ分　100千円×10％×1,000組
　商品券増刷分　　　　　 100千円×20％× 1,500組
　商工会事務費　　　　　5,000千円（人件費は含まない）
④商工会及び町民</t>
  </si>
  <si>
    <t>R4.7</t>
  </si>
  <si>
    <t>R5.2</t>
  </si>
  <si>
    <t>商品券の利用率95％以上</t>
  </si>
  <si>
    <t>ウィズ・コロナ安全安心対策事業</t>
  </si>
  <si>
    <t>①町内事業所におけるコロナ対策費用を助成し、安心安全を確保する。
②事業所の対策費用の一部を補助
③対策事業費　50千円×25件
　消耗品費　　　25千円×10件
④商工会</t>
  </si>
  <si>
    <t>事業実施による感染症拡大防止</t>
  </si>
  <si>
    <t>新規出店促進事業</t>
  </si>
  <si>
    <t>①コロナ禍の中であっても空き店舗等を活用した店舗で開業しようとする者を支援することで、地域の賑わい・経済の活性化を図る。
②リフォーム費用や家賃等の必要な経費の一部を補助
③新規出店改装補助　　400千円×2件
新規出店家賃補助　　　240千円×2件
④商工会</t>
  </si>
  <si>
    <t>執行率100％による新規出店件数の増</t>
  </si>
  <si>
    <t>生活関連サービス業応援事業</t>
  </si>
  <si>
    <t>①コロナ禍で深刻な影響を受けている生活関連サービス業を支援するため応援冊子を作成し、町内全戸に配布することで各店舗の利用促進を図る。
②応援冊子作成費用
③冊子作成費用112円×12,500部×1/2
　商工会が実施する事業の1/2を町が負担
④商工会</t>
  </si>
  <si>
    <t>コロナ禍を起因とした生活関連サービス業の廃業を0件</t>
  </si>
  <si>
    <t>新型コロナ対策経営相談窓口設置事業</t>
  </si>
  <si>
    <t>①コロナ禍によって急激な事業活動の減少を余儀なくされた事業者に対し、各種支援策の周知や申請支援に関する緊急相談窓口を設置することで、経営上の諸問題の解決を図る。
②社会労務士又は中小企業診断士の派遣費用
③窓口設置費用　1,000千円
④商工会</t>
  </si>
  <si>
    <t>コロナ禍による廃業者の抑止</t>
  </si>
  <si>
    <t>非接触型決済対応支援事業</t>
  </si>
  <si>
    <t>①地域店舗における感染リスクの低減とＤＸ化の推進を図る。
②キャッシュレス・非接触型決済に導入した事業者への支援金
③導入店舗支援金　100千円×30件
④町内店舗</t>
  </si>
  <si>
    <t>非接触型決済導入店舗の30件増</t>
  </si>
  <si>
    <t>販路開拓等支援事業</t>
  </si>
  <si>
    <t>①コロナ禍に対応して、通販やＥＣサイトなどの新しい販路開拓を支援する。
②販路開拓するための費用の一部を支援
③販路支援金　単独事業者　100千円×5事業者
 　販路支援金　複数事業者　200千円×2団体
④各事業者</t>
  </si>
  <si>
    <t>販路の拡大店舗の増</t>
  </si>
  <si>
    <t>飲食店業務継続支援事業</t>
  </si>
  <si>
    <t>①新型コロナウイルス感染症の影響により低迷する飲食店の業務継続を支援
②「とちまる安心認証」取得促進のための支援金
③「とちまる安心認証」取得支援金　50千円×20店舗
④町内店舗</t>
  </si>
  <si>
    <t>飲食店における「とちまる安心認証」の10店舗増</t>
  </si>
  <si>
    <t>おもちゃ博物館安心安全確保事業</t>
  </si>
  <si>
    <t>①施設における感染症予防対策を図り、安心して利用できる施設を構築する。
②高頻度接触部位への抗菌塗装（光触媒）及び年間パスポート非接触化に要する費用
③高頻度接触部位への抗菌塗装（光触媒）　1,100千円
　年間パスポート非接触型化　 2,442千円
　電子マネー対応券入替　　　　2,860千円
④施設振興公社</t>
  </si>
  <si>
    <t>おもちゃ博物館利用による感染件数0件</t>
  </si>
  <si>
    <t>おもちゃ博物館利用促進事業</t>
  </si>
  <si>
    <t>①コロナ禍により利用者が激減している施設おける感染症予防対策実績及び魅力を周知し、施設利用者の増加を図る。
②WEBサイト検索掲載、バナー等の各種周知に係る費用
③WEBサイト検索掲載関係　 1,386千円
　動画作成費用　　　　　　       660千円
　Youtube動画掲載　　　　　　  880千円
　新聞広告掲載　　　　　3回×121千円
　地方情報広告掲載　　4回× 93.5千円
　映画館広告動画上映　　　　　880千円
　館内放送アナウンス　　　　　 385千円
④施設振興公社</t>
  </si>
  <si>
    <t>おもちゃ博物館の利用者前年度比30％増</t>
  </si>
  <si>
    <t>避難施設安心安全確保事業</t>
  </si>
  <si>
    <t>①開設優先度の高い避難所に防災倉庫を設置し、非常食や飲料水を始めとした消耗品や新型コロナウイルス感染症対策用の資機材を保管することで、災害時に迅速な避難所開設を図る。
②防災倉庫の設置費用及び飲料水・非常食・赤ちゃんのミルク・生理用品などの整備
③防災倉庫　　6箇所×661,512円＝3,969,072円
　防災倉庫　10箇所×1,054,130円＝10,541,300円
④地方公共団体</t>
  </si>
  <si>
    <t>防災倉庫の設置16箇所</t>
  </si>
  <si>
    <t>情報教育推進事業（ＧＩＧＡスクールに係る環境整備）</t>
  </si>
  <si>
    <t>①新型コロナウイルス感染症の蔓延を防止するために実施される学校の臨時休業等の期間中も切れ目ない学習環境を提供することなどを目的としたＧＩＧＡスクール構想に係る環境を整備する。
②破損等に対応するための予備端末及び画面表示用の大型TVの費用
③端末費用　　　　50台×34千円＝1,700千円
　画面表示用TV　86千円×24台＝2,064千円
④小中学校</t>
  </si>
  <si>
    <t>円滑なリモート学習及びタブレットを活用した授業の実施</t>
  </si>
  <si>
    <t>道の駅みぶ活性化推進事業</t>
  </si>
  <si>
    <t>③-Ⅱ-１．安全・安心を確保した社会経済活動の再開</t>
  </si>
  <si>
    <t>①新型コロナウイルス感染症の影響により低迷する利用者の回復を図り、町の情報発信・観光交流を推進する。
②新しい生活様式による現在の利用者のニーズ分析や活性化などの各種検証委託費用
③人流動態調査業務委託　　　　　　　　　  2,442千円
　立地・商圏分析業務　　　　　　　　　　　 　   763千円
　活性化基本計画の実行性の検証業務 　 1,485千円
　案内モニュメント・看板設置委託料　　　 　6,175千円
　ＬＥＤモニター用コンテンツ作成料　　　 　 1,000千円
　情報発信ＬＥＤモニター新設工事　　　　　 6,204千円
（※栃木県未来技術活用促進支援補助金　1,500千円）
④地方公共団体</t>
  </si>
  <si>
    <t>R4.6</t>
  </si>
  <si>
    <t>検証結果を基にした情報発信・観光交流事業による利用者コロナ禍以前の水準（年間210万人程度）への回復</t>
  </si>
  <si>
    <t>R4補正（地）</t>
  </si>
  <si>
    <t>学校給食費緊急支援事業</t>
  </si>
  <si>
    <t>重点交付金</t>
  </si>
  <si>
    <t>④-Ⅱ．エネルギー・原材料・食料等安定供給対策</t>
  </si>
  <si>
    <t>②エネルギー・食料品価格等の物価高騰に伴う子育て世帯支援</t>
  </si>
  <si>
    <t>①コロナ禍において食材費高騰に直面している学校給食において、安心安全な栄養バランスの取れた学校給食の水準を維持するするため、給食費の一部を補助する。
②学校給食食材費に係る費用（教職員は除く）
③食材費補助分
　小学校　1,978名×300円×9ヶ月＝5,340,600円
　中学校　1,031名×350円×9ヶ月＝3,247,650円
④小中学校及び児童生徒の保護者</t>
  </si>
  <si>
    <t>延べ25,000食以上の補助</t>
  </si>
  <si>
    <t>歴史民俗資料館情報発信事業</t>
  </si>
  <si>
    <t>①歴史民俗資料館における収蔵資料をデータ化し、貴重な町の学術資料を広く公開することで、小中学校での郷土学習への活用やコロナ禍において訪問できない方に対しても文化資源に接する機会を作る。
②資料３D化に伴うソフト・機材購入費、WEBサイト拡充費用
③消耗品購入費  　　　　 　19千円
　WEBサイト拡充委託料　902千円
　画像編集ソフト使用料　  33千円
　３D化ソフト　　　　1組×429千円
　専用PC　　　　　　1台×300千円
　撮影機材購入費　　　　　42千円
④地方公共団体</t>
  </si>
  <si>
    <t>アクセス数及び来館者の20％増</t>
  </si>
  <si>
    <t>子育て世帯食事サポート事業</t>
  </si>
  <si>
    <t>①コロナ禍において食材費高騰に直面し、価格が上がったことで外食を控えるようになった子育て世帯の外食・テイクアウトを促し、地域の飲食店の活性化を図る。
②食事券の印刷製本費、郵送料、食事券代
③食事券印刷代　150円×5,800冊×1.1
　　チラシ印刷代　　36円×2,900枚×1.1
　　郵送料　　　　　460円×2,900件
　　食事券代　　　10千円×2,900件
④児童扶養手当支給対象者</t>
  </si>
  <si>
    <t>利用率95％</t>
  </si>
  <si>
    <t>コロナ対策機械導入費補助事業</t>
  </si>
  <si>
    <t>①農業従事者の感染拡大を防ぐため、接触機会の低減や安全衛生対策、農作業の省力化が可能となるよう、農業用機械の購入費用の一部を補助する。
②営農集団や生産部会が購入する農業用機械等の導入費
③事業費16,667千円の30％以内
④営農集団、生産部会、機械利用組合</t>
  </si>
  <si>
    <t>農作業による感染症拡大を防ぐ</t>
  </si>
  <si>
    <t>施設園芸農家緊急支援事業</t>
  </si>
  <si>
    <t>④-Ⅰ．原油価格高騰対策</t>
  </si>
  <si>
    <t>①コロナ禍において燃油等の価格高騰に直面し、農業経営コストの増加により影響を受ける施設園芸農家等の負担軽減及び経営の安定を図る。
②施設園芸農家及び干瓢農家に補助金を交付
③補助金　2千円×10,000a（交付予定約200名）
　　　　　　　1千円× 1,500a（干瓢農家）
④町内で加温等を必要とする施設（ビニールハウス等）において農業を営む者及びかんぴょう生産者</t>
  </si>
  <si>
    <t>R4.12</t>
  </si>
  <si>
    <t>燃料費を起因とした廃業者0件</t>
  </si>
  <si>
    <t>原油高騰対策運送業支援補助金</t>
  </si>
  <si>
    <t>①コロナ禍において原油高騰に直面し、より深刻な影響を受けている運送業の事業者を支援する。
②事業用自動車の燃料代の一部補助
③事業用貨物自動車　450台×20千円＝9,000千円
   事業用軽貨物自動車　60台×5千円＝　 300千円
   事業用乗用自動車　　70台×10千円＝　700千円
④事業用自動車所有業者</t>
  </si>
  <si>
    <t>城址公園ホール安心安全確保事業</t>
  </si>
  <si>
    <t>①感染拡大を抑えるため、城址公園ホールの大ホール客席の衛生状況を向上させる。
②大ホール客席シートの除菌クリーニング、抗菌・抗ウイルス加工等に要する費用
③座席クリーニング・抗菌コーティング等業務ー式　3,652千円
④地方公共団体</t>
  </si>
  <si>
    <t>R4.9</t>
  </si>
  <si>
    <t>城址公園ホールにおけるイベントでのクラスター発生0件</t>
  </si>
  <si>
    <t>魅力ある公園更新事業</t>
  </si>
  <si>
    <t>①数少ない遊具に利用者が集まり密な状態が生じていることから、新型コロナウイルス感染症対策として遊具を増設することで利用者の分散化を図り３密を回避しつつ、且つ、外出制限下においても近隣の公園や緑のある空間で自然に触れることでストレス軽減や心理的、身体的な健康を向上させるための支援を行う。
②遊具設置費用
③遊具設置費用　2箇所×6,765千円
　　　　　　　　　　　2箇所×1,452千円
（※寄附金　1,000千円）
④地方公共団体</t>
  </si>
  <si>
    <t>公園における4基の遊具設置</t>
  </si>
  <si>
    <t>学校における相談支援事業</t>
  </si>
  <si>
    <t>①小中学校において、コロナ関係の保護者からの相談や担任が児童生徒の保護者に電話をして学習状況やストレスをチェックすることで、円滑な学校運営を促す。
②携帯電話代及び各学校回線増設費用
③12台×7月×7千円
　　4台×2月×7千円
　電話回線増設工事　　 　315千円
　多機能電話機増設工事　 88千円×1校
　電話設備回線直収工事　981千円×1校
　　　　　　　　　　　　　　　　249千円×4校
　ひかり電話導入工事　　　 58千円×5校
　回線変更に伴う警備システム改修工事
　　　　　　　　　　　　　　　　　40千円×1校
　　　　　　　　　　　　　　　　182千円×3校
　回線変更に伴う非常通報機改修工事
　　　　　　　　　　　　　　　　　42千円×1校
　　　　　　　　　　　　　　　　395千円×4校
④小中学校</t>
  </si>
  <si>
    <t>R4.5</t>
  </si>
  <si>
    <t>コロナ禍を起因とした不登校児童生徒0人</t>
  </si>
  <si>
    <t>自治会デジタル化推進事業</t>
  </si>
  <si>
    <t>①回覧等を起因とする感染症対策、ウィズコロナ時代における自治会運営への支援及び自治会事務の効率化を図るため、自治会内のグループウェア導入を支援する。
②自治会内グループウェア導入費用
③グループウェア使用料及び操作研修等サポート
　に要する費用　814千円
④虹の杜自治会（125世帯）</t>
  </si>
  <si>
    <t>自治会内におけるグループウェア利用率70％以上</t>
  </si>
  <si>
    <t>保育園給食費緊急支援事業</t>
  </si>
  <si>
    <t>①コロナ禍において、保育園給食の食材費高騰に伴い、安心安全な栄養バランスの取れた学校給食の水準を維持するするため、給食費の一部を補助する。
②保育園給食食材費に係る費用（教職員は除く）
③食材費補助分
　園児分　87名×375円×8ヶ月
④公立保育園及び園児の保護者</t>
  </si>
  <si>
    <t>R4.8</t>
  </si>
  <si>
    <t>延べ600食以上の補助</t>
  </si>
  <si>
    <t>水道基本料金減免事業</t>
  </si>
  <si>
    <t>①コロナ禍に伴う物価高騰の影響を受けた水道利用者に対する支援
②令和5年1月分上水道基本料金
③上水道基本料金　　1,672円×給水戸数見込 14,400件
　チラシ投函業務　 220,000円
④町内上水道利用者（公共施設を含まない）</t>
  </si>
  <si>
    <t>R5.1</t>
  </si>
  <si>
    <t>減免の執行率100％</t>
  </si>
  <si>
    <t>郵送物集計自動化事業</t>
  </si>
  <si>
    <t>①人員が密集する郵送物の封緘・仕分け及び料金集計を自動化することで新型コロナウイルス感染症の拡大を防ぎ、処理した情報をクラウド上に蓄積することで郵便局などとの取り交わしに使われていた帳票のペーパーレス化を図る。
②料金計機器及び封緘機の導入費用
③料金計機器　4,500千円×1台
　 封緘機　　　　3,500千円×1台
④地方公共団体</t>
  </si>
  <si>
    <t>郵送業務を起因としたクラスター発生0件及び関係業務の100％電子化</t>
  </si>
  <si>
    <t>土地改良区電気代補助事業</t>
  </si>
  <si>
    <t>⑥農林水産業における物価高騰対策支援</t>
  </si>
  <si>
    <t>①コロナ禍における物価・エネルギー価格高騰により、費用が増大している町土地改良区の農業水利電気料金に補助を行うことで、町内農業者の安定的な農業経営を図る。
②農業水利に係る電気料金
③電気料金の増額分の1/2　3,260千円
④壬生町土地改良区及び農業者（公共施設を含まない）</t>
  </si>
  <si>
    <t>町改良区における電気代の負担前年比105％以内</t>
  </si>
  <si>
    <t>デマンドタクシー“みぶまる”DX推進事業</t>
  </si>
  <si>
    <t>①デマンドタクシーの利用を促進することで、コロナ禍により減っている外出する機会を増やし、町民の健康維持と町内の経済の活性化を図る。
②GPSでの車両位置表示や配車効率化のためのルート計算機能により円滑なデマンド運行が可能となるスマート・デマンド交通システムの導入及び運用費用
③システム導入費用　1,165千円
　通信費用　　　　　　　　　15千円
④デマンドタクシー受託業者</t>
  </si>
  <si>
    <t>デマンドタクシーの搭載率100％</t>
  </si>
  <si>
    <t>栃木国体開催事業</t>
  </si>
  <si>
    <t>⑤-Ⅳ-１．ウィズコロナ下での感染症対応の強化</t>
  </si>
  <si>
    <t>①コロナ禍において開催される国体における感染症拡大防止を図る。
②検温会場の設営や来場者管理の仕組みを導入する費用、パーテーションなど感染症予防のために必要な消耗品・備品等
③仮設テントレンタル　　　　11張×46,324円
　ｻｰﾏﾙｶﾒﾗ用電気設備　　一式　133,188円
　飛沫防止パーテーション　776枚×4,290円
　飛沫防止パーテーション　649枚×1,980円
　飛沫防止パーテーション　149枚×2,750円
　飛沫防止パーテーション　423枚×1,650円　
　ｻｰﾏﾙｶﾒﾗ用ｺｰﾄﾞﾘｰﾙﾘｰｽ　　7個×1,598円
　工業扇リース　　　　　　 　29台×12,100円
　工業扇リース　　　　　　 　22台×11,000円
　机（検温会場等）リース　 　13台×2,470円
　イス（検温会場等）リース　 　25台×541円
　清掃業務委託経費　　　　一式　763,048円
　来場者管理システム関係経費　846,010円
　ハイター及び使い捨てシーツ　　　2,030円
　（※県補助金　5,720千円）
④いちご一会とちぎ国体壬生町実行委員会</t>
  </si>
  <si>
    <t>国体を発端としたクラスター発生0件</t>
  </si>
  <si>
    <t>物価高騰対策応援券配布事業</t>
  </si>
  <si>
    <t>③消費下支え等を通じた生活者支援</t>
  </si>
  <si>
    <t>①コロナ禍における物価・エネルギー価格高騰により落ち込んでいる消費を下支えし、地域経済の活性化を促すため、物価高騰対策応援券を1世帯あたり3千円配布する。
②物価高騰対策応援券を発行・送付する事務費及び券の費用
③事務用消耗品（ファイル・ゴム印等）　　　　   　51千円
　商品券印刷費　16,400世帯×10.23円×3枚   503千円
　窓開き封筒　　　16,400世帯×17.16円　   　　 282千円
　封入封緘　　　　16,400世帯×　9.24円　   　　 152千円
　宛名送付書作成16,400世帯×7.92円　　　   　130千円
　チラシ作成　　　16,400世帯×10.56円　 　　    173千円
　郵送料　　　　　16,400世帯×　414円　　　 　6,790千円
　商品券費用　　16,400世帯×3,000円×0.9　44,280千円
　商工会換金手数料　49,200千円×0.5％    　　246千円
④商工会及び町民</t>
  </si>
  <si>
    <t>商品券の利用率80％以上</t>
  </si>
  <si>
    <t>医療機関等物価高騰対策支援金支給事業</t>
  </si>
  <si>
    <t>①コロナ禍における物価・エネルギー価格高騰により、費用が増大している医療機関の電気料金に補助を行うことで、町内医療機関の安定的な経営を図る。
②電気料金の一部及び申請に係る事務費
③申請書郵送料　　　　　　　　　　　　　　　　　　35千円
　10,000円×1,300床（有床医療機関分） 13,000千円
 　30,000円×35ヶ所 （無床医療機関分） 　1,050千円
 　30,000円×20ヶ所 （歯科医院分）　　　　　 600千円
 　10,000円×35ヶ所 （あんま・鍼灸等）　　　 350千円
④医療機関（公共施設を含まない）</t>
  </si>
  <si>
    <t>町内医療機関90％以上に補助</t>
  </si>
  <si>
    <t>補</t>
  </si>
  <si>
    <t>妊娠出産子育て支援交付金</t>
  </si>
  <si>
    <t>①コロナ禍に伴う物価高騰に影響を受けている状況にあって、妊娠出産育児に臨む家庭に対し、育児関連用品の購入費助成や負担軽減を図るため経済的支援を行う。
②妊娠時50千円、出産時50千円の応援金
③年度内出生児分　　190人×100千円　190,000千円
　1～3月妊娠分　　　　 40人×　50千円　　2,000千円
④年度内に出生及び妊娠した家庭</t>
  </si>
  <si>
    <t>交付率90％以上</t>
  </si>
  <si>
    <t>R4予備費（国）</t>
  </si>
  <si>
    <t>AIドリルによる学びの保障事業</t>
  </si>
  <si>
    <t>①新型コロナウイルス感染症の蔓延に伴う学校の臨時休業等の期間中であっても、児童生徒一人一人の学習状況に適した個別最適な学習が可能な環境と、学びの保障を確立するための環境を整備する。
②AIドリル整備費用及び情報教育に必要な教本
③AIドリル　　　　　　　　2,063人×13,200円
　情報教育書　　　133クラス×2冊×550円
④小中学校（小学4年生以上）</t>
  </si>
  <si>
    <t>AIドリル使用率100％</t>
  </si>
  <si>
    <t>公共施設安心安全確保事業</t>
  </si>
  <si>
    <t>①コロナ禍においても安心して来庁できるよう感染リスクを削減する
②消毒液など感染リスクを軽減させるために必要な消耗品
③除菌アルコール　　8缶×18,799円　
　石鹸液　　　　　　　　9缶×9,570円
　石鹸液　　　　　　　　3缶×8,250円
　スプレーヘッド　　　20本×　275円
　スプレー容器　　 　11本×　148円
　ＰＥＴポンプ　　　　 　9本×　　98円
④地方公共団体</t>
  </si>
  <si>
    <t>庁舎におけるクラスター発生0件</t>
  </si>
  <si>
    <t>令和４年度　新型コロナウイルス感染症対応地方創生臨時交付金実施計画</t>
    <rPh sb="0" eb="2">
      <t>レイワ</t>
    </rPh>
    <rPh sb="6" eb="8">
      <t>シンガタ</t>
    </rPh>
    <rPh sb="15" eb="18">
      <t>カンセンショウ</t>
    </rPh>
    <rPh sb="18" eb="20">
      <t>タイオウ</t>
    </rPh>
    <rPh sb="20" eb="22">
      <t>チホウ</t>
    </rPh>
    <rPh sb="22" eb="24">
      <t>ソウセイ</t>
    </rPh>
    <rPh sb="24" eb="26">
      <t>リンジ</t>
    </rPh>
    <rPh sb="26" eb="29">
      <t>コウフキン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</si>
</sst>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22"/>
      <name val="ＭＳ Ｐゴシック"/>
      <family val="3"/>
      <charset val="128"/>
    </font>
    <font>
      <sz val="6"/>
      <name val="游ゴシック"/>
      <family val="2"/>
      <charset val="128"/>
      <scheme val="minor"/>
    </font>
    <font>
      <sz val="6"/>
      <name val="ＭＳ Ｐゴシック"/>
      <family val="3"/>
    </font>
    <font>
      <sz val="14"/>
      <name val="ＭＳ Ｐゴシック"/>
      <family val="3"/>
    </font>
    <font>
      <sz val="14"/>
      <name val="HG創英角ﾎﾟｯﾌﾟ体"/>
      <family val="3"/>
    </font>
    <font>
      <sz val="6"/>
      <name val="ＭＳ Ｐゴシック"/>
      <family val="3"/>
      <charset val="128"/>
    </font>
    <font>
      <sz val="14"/>
      <name val="ＭＳ ゴシック"/>
      <family val="3"/>
    </font>
    <font>
      <sz val="14"/>
      <name val="ＭＳ ゴシック"/>
      <family val="3"/>
      <charset val="128"/>
    </font>
    <font>
      <sz val="14"/>
      <name val="ＭＳ 明朝"/>
      <family val="1"/>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27"/>
      </patternFill>
    </fill>
    <fill>
      <patternFill patternType="solid">
        <fgColor theme="4" tint="0.79998168889431442"/>
        <bgColor indexed="64"/>
      </patternFill>
    </fill>
  </fills>
  <borders count="49">
    <border>
      <left/>
      <right/>
      <top/>
      <bottom/>
      <diagonal/>
    </border>
    <border>
      <left/>
      <right/>
      <top style="thin">
        <color indexed="8"/>
      </top>
      <bottom style="thin">
        <color indexed="8"/>
      </bottom>
      <diagonal/>
    </border>
    <border>
      <left/>
      <right/>
      <top style="thin">
        <color indexed="64"/>
      </top>
      <bottom/>
      <diagonal/>
    </border>
    <border>
      <left style="thin">
        <color indexed="64"/>
      </left>
      <right/>
      <top style="thin">
        <color indexed="64"/>
      </top>
      <bottom/>
      <diagonal/>
    </border>
    <border>
      <left style="thin">
        <color indexed="8"/>
      </left>
      <right style="thin">
        <color indexed="64"/>
      </right>
      <top/>
      <bottom/>
      <diagonal/>
    </border>
    <border>
      <left style="thin">
        <color indexed="64"/>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top style="thin">
        <color indexed="8"/>
      </top>
      <bottom/>
      <diagonal/>
    </border>
    <border>
      <left/>
      <right style="thin">
        <color indexed="8"/>
      </right>
      <top style="thin">
        <color indexed="8"/>
      </top>
      <bottom style="thin">
        <color indexed="8"/>
      </bottom>
      <diagonal/>
    </border>
    <border>
      <left style="thin">
        <color indexed="8"/>
      </left>
      <right style="thin">
        <color indexed="64"/>
      </right>
      <top style="thin">
        <color indexed="8"/>
      </top>
      <bottom/>
      <diagonal/>
    </border>
    <border>
      <left/>
      <right style="thin">
        <color indexed="8"/>
      </right>
      <top/>
      <bottom style="hair">
        <color indexed="8"/>
      </bottom>
      <diagonal/>
    </border>
    <border>
      <left style="thin">
        <color indexed="8"/>
      </left>
      <right style="thin">
        <color indexed="8"/>
      </right>
      <top/>
      <bottom style="hair">
        <color indexed="8"/>
      </bottom>
      <diagonal/>
    </border>
    <border>
      <left style="thin">
        <color indexed="8"/>
      </left>
      <right/>
      <top style="hair">
        <color indexed="8"/>
      </top>
      <bottom style="hair">
        <color indexed="8"/>
      </bottom>
      <diagonal/>
    </border>
    <border>
      <left style="thin">
        <color indexed="64"/>
      </left>
      <right style="thin">
        <color indexed="8"/>
      </right>
      <top style="hair">
        <color indexed="64"/>
      </top>
      <bottom style="hair">
        <color indexed="64"/>
      </bottom>
      <diagonal/>
    </border>
    <border>
      <left style="thin">
        <color indexed="8"/>
      </left>
      <right/>
      <top/>
      <bottom style="hair">
        <color indexed="8"/>
      </bottom>
      <diagonal/>
    </border>
    <border>
      <left style="thin">
        <color indexed="64"/>
      </left>
      <right style="thin">
        <color indexed="8"/>
      </right>
      <top/>
      <bottom style="hair">
        <color indexed="8"/>
      </bottom>
      <diagonal/>
    </border>
    <border>
      <left style="thin">
        <color indexed="8"/>
      </left>
      <right style="thin">
        <color indexed="8"/>
      </right>
      <top style="hair">
        <color indexed="8"/>
      </top>
      <bottom style="hair">
        <color indexed="8"/>
      </bottom>
      <diagonal/>
    </border>
    <border>
      <left style="thin">
        <color indexed="64"/>
      </left>
      <right/>
      <top style="hair">
        <color indexed="64"/>
      </top>
      <bottom style="hair">
        <color indexed="64"/>
      </bottom>
      <diagonal/>
    </border>
    <border>
      <left style="thin">
        <color indexed="8"/>
      </left>
      <right style="thin">
        <color indexed="8"/>
      </right>
      <top style="hair">
        <color indexed="64"/>
      </top>
      <bottom style="hair">
        <color indexed="8"/>
      </bottom>
      <diagonal/>
    </border>
    <border>
      <left/>
      <right style="thin">
        <color indexed="8"/>
      </right>
      <top style="hair">
        <color indexed="8"/>
      </top>
      <bottom style="hair">
        <color indexed="64"/>
      </bottom>
      <diagonal/>
    </border>
    <border>
      <left style="thin">
        <color indexed="8"/>
      </left>
      <right style="thin">
        <color indexed="8"/>
      </right>
      <top style="hair">
        <color indexed="8"/>
      </top>
      <bottom style="hair">
        <color indexed="64"/>
      </bottom>
      <diagonal/>
    </border>
    <border>
      <left style="thin">
        <color indexed="64"/>
      </left>
      <right style="thin">
        <color indexed="8"/>
      </right>
      <top style="hair">
        <color indexed="8"/>
      </top>
      <bottom style="hair">
        <color indexed="64"/>
      </bottom>
      <diagonal/>
    </border>
    <border>
      <left style="thin">
        <color indexed="64"/>
      </left>
      <right style="thin">
        <color indexed="8"/>
      </right>
      <top style="hair">
        <color indexed="8"/>
      </top>
      <bottom style="hair">
        <color indexed="8"/>
      </bottom>
      <diagonal/>
    </border>
    <border>
      <left style="thin">
        <color indexed="8"/>
      </left>
      <right style="thin">
        <color indexed="64"/>
      </right>
      <top/>
      <bottom style="hair">
        <color indexed="8"/>
      </bottom>
      <diagonal/>
    </border>
    <border>
      <left style="thin">
        <color indexed="8"/>
      </left>
      <right style="thin">
        <color indexed="64"/>
      </right>
      <top style="hair">
        <color indexed="8"/>
      </top>
      <bottom style="hair">
        <color indexed="64"/>
      </bottom>
      <diagonal/>
    </border>
    <border>
      <left style="thin">
        <color indexed="64"/>
      </left>
      <right style="thin">
        <color indexed="8"/>
      </right>
      <top style="hair">
        <color indexed="8"/>
      </top>
      <bottom style="thin">
        <color indexed="64"/>
      </bottom>
      <diagonal/>
    </border>
    <border>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thin">
        <color indexed="64"/>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8"/>
      </left>
      <right style="thin">
        <color indexed="8"/>
      </right>
      <top/>
      <bottom style="hair">
        <color indexed="64"/>
      </bottom>
      <diagonal/>
    </border>
    <border>
      <left style="thin">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8"/>
      </right>
      <top style="thin">
        <color indexed="64"/>
      </top>
      <bottom style="thin">
        <color indexed="64"/>
      </bottom>
      <diagonal/>
    </border>
    <border>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style="medium">
        <color indexed="8"/>
      </top>
      <bottom style="thin">
        <color indexed="64"/>
      </bottom>
      <diagonal/>
    </border>
    <border>
      <left style="thin">
        <color indexed="8"/>
      </left>
      <right/>
      <top/>
      <bottom style="thin">
        <color indexed="64"/>
      </bottom>
      <diagonal/>
    </border>
    <border>
      <left style="thin">
        <color indexed="8"/>
      </left>
      <right style="thin">
        <color indexed="64"/>
      </right>
      <top style="medium">
        <color indexed="8"/>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112">
    <xf numFmtId="0" fontId="0" fillId="0" borderId="0" xfId="0">
      <alignment vertical="center"/>
    </xf>
    <xf numFmtId="0" fontId="5" fillId="0" borderId="0" xfId="0" applyFo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5" fillId="2" borderId="0" xfId="0" applyFont="1" applyFill="1">
      <alignment vertical="center"/>
    </xf>
    <xf numFmtId="0" fontId="8" fillId="3" borderId="8" xfId="0" applyFont="1" applyFill="1" applyBorder="1" applyAlignment="1">
      <alignment vertical="center" wrapText="1"/>
    </xf>
    <xf numFmtId="0" fontId="8" fillId="3" borderId="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3" borderId="7" xfId="0" applyFont="1" applyFill="1" applyBorder="1" applyAlignment="1">
      <alignment vertical="center" wrapText="1"/>
    </xf>
    <xf numFmtId="0" fontId="8" fillId="3" borderId="7"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left" vertical="center" wrapText="1"/>
    </xf>
    <xf numFmtId="0" fontId="5" fillId="2" borderId="15" xfId="0" applyFont="1" applyFill="1" applyBorder="1" applyAlignment="1">
      <alignment horizontal="center" vertical="center" wrapText="1"/>
    </xf>
    <xf numFmtId="0" fontId="5" fillId="0" borderId="17" xfId="0" applyFont="1" applyBorder="1" applyAlignment="1">
      <alignment horizontal="center" vertical="center" wrapText="1"/>
    </xf>
    <xf numFmtId="0" fontId="5" fillId="0" borderId="15" xfId="0" applyFont="1" applyBorder="1" applyAlignment="1">
      <alignment horizontal="center" vertical="center" wrapText="1"/>
    </xf>
    <xf numFmtId="38" fontId="5" fillId="2" borderId="15" xfId="1" applyFont="1" applyFill="1" applyBorder="1" applyAlignment="1">
      <alignment horizontal="right" vertical="center" shrinkToFit="1"/>
    </xf>
    <xf numFmtId="38" fontId="5" fillId="0" borderId="15" xfId="1" applyFont="1" applyBorder="1" applyAlignment="1">
      <alignment horizontal="right" vertical="center" shrinkToFit="1"/>
    </xf>
    <xf numFmtId="0" fontId="5" fillId="0" borderId="15" xfId="0" applyFont="1" applyBorder="1" applyAlignment="1" applyProtection="1">
      <alignment horizontal="center" vertical="center"/>
      <protection locked="0"/>
    </xf>
    <xf numFmtId="0" fontId="5" fillId="0" borderId="15" xfId="1" applyNumberFormat="1" applyFont="1" applyBorder="1" applyAlignment="1">
      <alignment vertical="center" wrapText="1"/>
    </xf>
    <xf numFmtId="0" fontId="5" fillId="0" borderId="20" xfId="0" applyFont="1" applyBorder="1" applyAlignment="1">
      <alignment horizontal="center" vertical="center"/>
    </xf>
    <xf numFmtId="0" fontId="5" fillId="0" borderId="7" xfId="0" applyFont="1" applyBorder="1" applyAlignment="1">
      <alignment horizontal="left" vertical="center" wrapText="1"/>
    </xf>
    <xf numFmtId="0" fontId="9" fillId="0" borderId="17" xfId="2" applyFont="1" applyBorder="1" applyAlignment="1">
      <alignment horizontal="left"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49" fontId="5" fillId="0" borderId="0" xfId="0" applyNumberFormat="1" applyFont="1">
      <alignment vertical="center"/>
    </xf>
    <xf numFmtId="0" fontId="5" fillId="0" borderId="14"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xf>
    <xf numFmtId="0" fontId="5" fillId="0" borderId="24" xfId="0" applyFont="1" applyBorder="1" applyAlignment="1">
      <alignment horizontal="left" vertical="center" wrapText="1"/>
    </xf>
    <xf numFmtId="0" fontId="5" fillId="0" borderId="24" xfId="0" applyFont="1" applyBorder="1" applyAlignment="1">
      <alignment horizontal="center" vertical="center" wrapText="1"/>
    </xf>
    <xf numFmtId="0" fontId="5" fillId="0" borderId="20" xfId="0" applyFont="1" applyBorder="1" applyAlignment="1">
      <alignment horizontal="center" vertical="center" wrapText="1"/>
    </xf>
    <xf numFmtId="38" fontId="5" fillId="2" borderId="24" xfId="1" applyFont="1" applyFill="1" applyBorder="1" applyAlignment="1">
      <alignment horizontal="right" vertical="center" shrinkToFit="1"/>
    </xf>
    <xf numFmtId="38" fontId="5" fillId="0" borderId="24" xfId="1" applyFont="1" applyBorder="1" applyAlignment="1">
      <alignment horizontal="right" vertical="center" shrinkToFit="1"/>
    </xf>
    <xf numFmtId="0" fontId="5" fillId="0" borderId="24" xfId="0" applyFont="1" applyBorder="1" applyAlignment="1" applyProtection="1">
      <alignment horizontal="center" vertical="center"/>
      <protection locked="0"/>
    </xf>
    <xf numFmtId="0" fontId="5" fillId="0" borderId="24" xfId="1" applyNumberFormat="1" applyFont="1" applyBorder="1" applyAlignment="1">
      <alignment vertical="center" wrapText="1"/>
    </xf>
    <xf numFmtId="0" fontId="5" fillId="0" borderId="0" xfId="0" applyFont="1" applyAlignment="1">
      <alignment horizontal="center" vertical="center"/>
    </xf>
    <xf numFmtId="0" fontId="5" fillId="2" borderId="26" xfId="0" applyFont="1" applyFill="1" applyBorder="1" applyAlignment="1">
      <alignment horizontal="center" vertical="center"/>
    </xf>
    <xf numFmtId="0" fontId="5" fillId="0" borderId="27" xfId="0" applyFont="1" applyBorder="1" applyAlignment="1">
      <alignment horizontal="center" vertical="center" wrapText="1"/>
    </xf>
    <xf numFmtId="0" fontId="5" fillId="0" borderId="27" xfId="0" applyFont="1" applyBorder="1" applyAlignment="1">
      <alignment horizontal="center" vertical="center"/>
    </xf>
    <xf numFmtId="0" fontId="5" fillId="2" borderId="26"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5" fillId="0" borderId="28" xfId="0" applyFont="1" applyBorder="1" applyAlignment="1">
      <alignment horizontal="center" vertical="center" wrapText="1"/>
    </xf>
    <xf numFmtId="0" fontId="5" fillId="2" borderId="19" xfId="0" applyFont="1" applyFill="1" applyBorder="1" applyAlignment="1">
      <alignment horizontal="center" vertical="center" shrinkToFit="1"/>
    </xf>
    <xf numFmtId="0" fontId="5" fillId="2" borderId="29" xfId="0" applyFont="1" applyFill="1" applyBorder="1" applyAlignment="1">
      <alignment horizontal="center" vertical="center" shrinkToFit="1"/>
    </xf>
    <xf numFmtId="0" fontId="5" fillId="0" borderId="30" xfId="0" applyFont="1" applyBorder="1" applyAlignment="1">
      <alignment horizontal="center" vertical="center" shrinkToFit="1"/>
    </xf>
    <xf numFmtId="0" fontId="5" fillId="0" borderId="31" xfId="0" applyFont="1" applyBorder="1" applyAlignment="1">
      <alignment horizontal="center" vertical="center"/>
    </xf>
    <xf numFmtId="0" fontId="5" fillId="0" borderId="31" xfId="0" applyFont="1" applyBorder="1" applyAlignment="1">
      <alignment horizontal="left" vertical="center" wrapText="1"/>
    </xf>
    <xf numFmtId="0" fontId="5" fillId="2" borderId="31" xfId="0" applyFont="1" applyFill="1" applyBorder="1" applyAlignment="1">
      <alignment horizontal="center" vertical="center" wrapText="1"/>
    </xf>
    <xf numFmtId="0" fontId="5" fillId="0" borderId="31" xfId="0" applyFont="1" applyBorder="1" applyAlignment="1">
      <alignment horizontal="center" vertical="center" wrapText="1"/>
    </xf>
    <xf numFmtId="38" fontId="5" fillId="2" borderId="31" xfId="1" applyFont="1" applyFill="1" applyBorder="1" applyAlignment="1">
      <alignment horizontal="right" vertical="center" shrinkToFit="1"/>
    </xf>
    <xf numFmtId="38" fontId="5" fillId="0" borderId="31" xfId="1" applyFont="1" applyBorder="1" applyAlignment="1">
      <alignment horizontal="right" vertical="center" shrinkToFit="1"/>
    </xf>
    <xf numFmtId="0" fontId="5" fillId="0" borderId="31" xfId="0" applyFont="1" applyBorder="1" applyAlignment="1" applyProtection="1">
      <alignment horizontal="center" vertical="center"/>
      <protection locked="0"/>
    </xf>
    <xf numFmtId="0" fontId="5" fillId="0" borderId="31" xfId="1" applyNumberFormat="1" applyFont="1" applyBorder="1" applyAlignment="1">
      <alignment vertical="center" wrapText="1"/>
    </xf>
    <xf numFmtId="0" fontId="5" fillId="0" borderId="32" xfId="0" applyFont="1" applyBorder="1" applyAlignment="1">
      <alignment horizontal="center" vertical="center" wrapText="1"/>
    </xf>
    <xf numFmtId="0" fontId="5" fillId="2" borderId="0" xfId="0" applyFont="1" applyFill="1" applyBorder="1" applyAlignment="1">
      <alignment horizontal="right" vertical="center"/>
    </xf>
    <xf numFmtId="0" fontId="5" fillId="2" borderId="33" xfId="0" applyFont="1" applyFill="1" applyBorder="1" applyAlignment="1">
      <alignment horizontal="center" vertical="center"/>
    </xf>
    <xf numFmtId="0" fontId="5" fillId="0" borderId="18" xfId="0" applyFont="1" applyBorder="1" applyAlignment="1">
      <alignment horizontal="center" vertical="center"/>
    </xf>
    <xf numFmtId="0" fontId="9" fillId="0" borderId="34" xfId="2" applyFont="1" applyBorder="1" applyAlignment="1">
      <alignment horizontal="left" vertical="center" wrapText="1"/>
    </xf>
    <xf numFmtId="0" fontId="5" fillId="2" borderId="19" xfId="0" applyFont="1" applyFill="1" applyBorder="1" applyAlignment="1">
      <alignment horizontal="center" vertical="center" wrapText="1"/>
    </xf>
    <xf numFmtId="0" fontId="5" fillId="0" borderId="35" xfId="0" applyFont="1" applyBorder="1" applyAlignment="1">
      <alignment horizontal="center" vertical="center" wrapText="1"/>
    </xf>
    <xf numFmtId="0" fontId="5" fillId="0" borderId="14" xfId="0" applyFont="1" applyBorder="1" applyAlignment="1">
      <alignment horizontal="center" vertical="center" wrapText="1"/>
    </xf>
    <xf numFmtId="0" fontId="8" fillId="3" borderId="37" xfId="0" applyFont="1" applyFill="1" applyBorder="1" applyAlignment="1">
      <alignment horizontal="center" vertical="center" textRotation="255"/>
    </xf>
    <xf numFmtId="0" fontId="8" fillId="3" borderId="38" xfId="0" applyFont="1" applyFill="1" applyBorder="1" applyAlignment="1">
      <alignment vertical="center" wrapText="1"/>
    </xf>
    <xf numFmtId="0" fontId="8" fillId="3" borderId="39" xfId="0" applyFont="1" applyFill="1" applyBorder="1" applyAlignment="1">
      <alignment vertical="center" wrapText="1"/>
    </xf>
    <xf numFmtId="0" fontId="8" fillId="3" borderId="3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31" xfId="0" applyFont="1" applyFill="1" applyBorder="1" applyAlignment="1">
      <alignment vertical="center" wrapText="1"/>
    </xf>
    <xf numFmtId="0" fontId="8" fillId="3" borderId="47" xfId="0" applyFont="1" applyFill="1" applyBorder="1" applyAlignment="1">
      <alignment horizontal="center" vertical="center" wrapText="1"/>
    </xf>
    <xf numFmtId="0" fontId="9" fillId="3" borderId="47"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9" fillId="3" borderId="9"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9" fillId="3" borderId="46" xfId="0" applyFont="1" applyFill="1" applyBorder="1" applyAlignment="1">
      <alignment horizontal="center" vertical="center" textRotation="255"/>
    </xf>
    <xf numFmtId="0" fontId="2" fillId="2" borderId="0" xfId="0" applyFont="1" applyFill="1" applyAlignment="1">
      <alignment horizontal="center" vertical="center"/>
    </xf>
    <xf numFmtId="0" fontId="8" fillId="3" borderId="3" xfId="0" applyFont="1" applyFill="1" applyBorder="1" applyAlignment="1">
      <alignment horizontal="center" vertical="center" shrinkToFit="1"/>
    </xf>
    <xf numFmtId="0" fontId="8" fillId="3" borderId="4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8" fillId="3" borderId="36" xfId="0" applyFont="1" applyFill="1" applyBorder="1" applyAlignment="1">
      <alignment horizontal="center" vertical="center" textRotation="255" shrinkToFit="1"/>
    </xf>
    <xf numFmtId="0" fontId="9" fillId="3" borderId="5" xfId="0" applyFont="1" applyFill="1" applyBorder="1" applyAlignment="1">
      <alignment horizontal="center" vertical="center" textRotation="255" shrinkToFit="1"/>
    </xf>
    <xf numFmtId="0" fontId="9" fillId="3" borderId="45" xfId="0" applyFont="1" applyFill="1" applyBorder="1" applyAlignment="1">
      <alignment horizontal="center" vertical="center" textRotation="255" shrinkToFit="1"/>
    </xf>
    <xf numFmtId="0" fontId="8" fillId="3" borderId="9" xfId="0" applyFont="1" applyFill="1" applyBorder="1" applyAlignment="1">
      <alignment horizontal="center" vertical="center" textRotation="255"/>
    </xf>
    <xf numFmtId="0" fontId="8" fillId="3" borderId="6" xfId="0" applyFont="1" applyFill="1" applyBorder="1" applyAlignment="1">
      <alignment horizontal="center" vertical="center" textRotation="255"/>
    </xf>
    <xf numFmtId="0" fontId="8" fillId="3" borderId="46" xfId="0" applyFont="1" applyFill="1" applyBorder="1" applyAlignment="1">
      <alignment horizontal="center" vertical="center" textRotation="255"/>
    </xf>
    <xf numFmtId="0" fontId="8" fillId="3" borderId="9" xfId="0" applyFont="1" applyFill="1" applyBorder="1" applyAlignment="1">
      <alignment horizontal="center" vertical="center" wrapText="1" shrinkToFit="1"/>
    </xf>
    <xf numFmtId="0" fontId="9" fillId="3" borderId="6" xfId="0" applyFont="1" applyFill="1" applyBorder="1" applyAlignment="1">
      <alignment horizontal="center" vertical="center" wrapText="1" shrinkToFit="1"/>
    </xf>
    <xf numFmtId="0" fontId="9" fillId="3" borderId="46" xfId="0" applyFont="1" applyFill="1" applyBorder="1" applyAlignment="1">
      <alignment horizontal="center" vertical="center" wrapText="1" shrinkToFit="1"/>
    </xf>
    <xf numFmtId="0" fontId="9" fillId="3" borderId="9" xfId="0" applyFont="1" applyFill="1" applyBorder="1" applyAlignment="1">
      <alignment horizontal="center" vertical="center" wrapText="1" shrinkToFit="1"/>
    </xf>
    <xf numFmtId="0" fontId="8" fillId="3" borderId="9"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8" fillId="3" borderId="9" xfId="0" applyFont="1" applyFill="1" applyBorder="1" applyAlignment="1">
      <alignment horizontal="left" vertical="center" wrapText="1"/>
    </xf>
    <xf numFmtId="0" fontId="8" fillId="3" borderId="7"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9"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4" borderId="41"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48"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8" fillId="3" borderId="7" xfId="0" applyFont="1" applyFill="1" applyBorder="1" applyAlignment="1">
      <alignment horizontal="center" vertical="center" wrapText="1" shrinkToFit="1"/>
    </xf>
    <xf numFmtId="0" fontId="8" fillId="3" borderId="31" xfId="0" applyFont="1" applyFill="1" applyBorder="1" applyAlignment="1">
      <alignment horizontal="center" vertical="center" wrapText="1" shrinkToFit="1"/>
    </xf>
  </cellXfs>
  <cellStyles count="3">
    <cellStyle name="桁区切り" xfId="1" builtinId="6"/>
    <cellStyle name="標準" xfId="0" builtinId="0"/>
    <cellStyle name="標準_様式" xfId="2" xr:uid="{2EB1C9D8-D8CC-49D5-8E1F-A8E739CC216D}"/>
  </cellStyles>
  <dxfs count="11">
    <dxf>
      <fill>
        <patternFill>
          <bgColor theme="5" tint="0.79998168889431442"/>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patternType="none">
          <bgColor auto="1"/>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G0002_&#32207;&#21512;&#25919;&#31574;&#35506;/&#36001;&#25919;&#20418;/&#26032;&#22411;&#12467;&#12525;&#12490;&#12454;&#12452;&#12523;&#12473;&#24863;&#26579;&#30151;&#23550;&#24540;&#22320;&#12101;&#21109;&#12131;&#33256;&#26178;&#20132;&#20184;&#12198;/01&#23455;&#26045;&#35336;&#30011;&#26360;/R4&#12288;&#35336;&#30011;&#26360;/09361_&#26627;&#26408;&#30476;&#22764;&#29983;&#30010;_r4_4&#26368;&#3206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治体コード"/>
      <sheetName val="通常分様式"/>
      <sheetName val="基金調べ"/>
      <sheetName val="【チェックリスト】 "/>
      <sheetName val="事業名一覧 "/>
      <sheetName val="転記作業用"/>
      <sheetName val="―"/>
      <sheetName val="フラグ管理用"/>
      <sheetName val="計算用"/>
    </sheetNames>
    <sheetDataSet>
      <sheetData sheetId="0"/>
      <sheetData sheetId="1"/>
      <sheetData sheetId="2"/>
      <sheetData sheetId="3"/>
      <sheetData sheetId="4">
        <row r="3">
          <cell r="A3" t="str">
            <v>沖縄振興特定事業推進費補助金</v>
          </cell>
          <cell r="B3" t="str">
            <v>内閣総理大臣</v>
          </cell>
          <cell r="C3" t="str">
            <v>内閣府</v>
          </cell>
        </row>
        <row r="4">
          <cell r="A4" t="str">
            <v>地域女性活躍推進交付金</v>
          </cell>
          <cell r="B4" t="str">
            <v>内閣総理大臣</v>
          </cell>
          <cell r="C4" t="str">
            <v>内閣府</v>
          </cell>
        </row>
        <row r="5">
          <cell r="A5" t="str">
            <v>地方創生テレワーク推進交付金</v>
          </cell>
          <cell r="B5" t="str">
            <v>内閣総理大臣</v>
          </cell>
          <cell r="C5" t="str">
            <v>内閣府</v>
          </cell>
        </row>
        <row r="6">
          <cell r="A6" t="str">
            <v>デジタル田園都市国家構想推進交付金</v>
          </cell>
          <cell r="B6" t="str">
            <v>内閣総理大臣</v>
          </cell>
          <cell r="C6" t="str">
            <v>内閣府</v>
          </cell>
        </row>
        <row r="7">
          <cell r="A7" t="str">
            <v>子ども・子育て支援交付金</v>
          </cell>
          <cell r="B7" t="str">
            <v>内閣総理大臣</v>
          </cell>
          <cell r="C7" t="str">
            <v>内閣府</v>
          </cell>
        </row>
        <row r="8">
          <cell r="A8" t="str">
            <v>地域少子化対策重点推進交付金</v>
          </cell>
          <cell r="B8" t="str">
            <v>内閣総理大臣</v>
          </cell>
          <cell r="C8" t="str">
            <v>内閣府</v>
          </cell>
        </row>
        <row r="9">
          <cell r="A9" t="str">
            <v>特定有人国境離島地域社会維持推進交付金</v>
          </cell>
          <cell r="B9" t="str">
            <v>内閣総理大臣</v>
          </cell>
          <cell r="C9" t="str">
            <v>内閣府</v>
          </cell>
        </row>
        <row r="10">
          <cell r="A10" t="str">
            <v>地域就職氷河期世代支援加速化交付金</v>
          </cell>
          <cell r="B10" t="str">
            <v>内閣総理大臣</v>
          </cell>
          <cell r="C10" t="str">
            <v>内閣府</v>
          </cell>
        </row>
        <row r="11">
          <cell r="A11" t="str">
            <v>地域子供の未来応援交付金</v>
          </cell>
          <cell r="B11" t="str">
            <v>内閣総理大臣</v>
          </cell>
          <cell r="C11" t="str">
            <v>内閣府</v>
          </cell>
        </row>
        <row r="12">
          <cell r="A12" t="str">
            <v>地方消費者行政強化交付金</v>
          </cell>
          <cell r="B12" t="str">
            <v>内閣総理大臣</v>
          </cell>
          <cell r="C12" t="str">
            <v>内閣府</v>
          </cell>
        </row>
        <row r="13">
          <cell r="A13" t="str">
            <v>無線システム普及支援事業費等補助金</v>
          </cell>
          <cell r="B13" t="str">
            <v>総務大臣</v>
          </cell>
          <cell r="C13" t="str">
            <v>総務省</v>
          </cell>
        </row>
        <row r="14">
          <cell r="A14" t="str">
            <v>情報通信技術利活用事業費補助金</v>
          </cell>
          <cell r="B14" t="str">
            <v>総務大臣</v>
          </cell>
          <cell r="C14" t="str">
            <v>総務省</v>
          </cell>
        </row>
        <row r="15">
          <cell r="A15" t="str">
            <v>外国人受入環境整備交付金</v>
          </cell>
          <cell r="B15" t="str">
            <v>法務大臣</v>
          </cell>
          <cell r="C15" t="str">
            <v>法務省</v>
          </cell>
        </row>
        <row r="16">
          <cell r="A16" t="str">
            <v>学校施設環境改善交付金</v>
          </cell>
          <cell r="B16" t="str">
            <v>文部科学大臣</v>
          </cell>
          <cell r="C16" t="str">
            <v>文部科学省</v>
          </cell>
        </row>
        <row r="17">
          <cell r="A17" t="str">
            <v>教育支援体制整備事業費補助金</v>
          </cell>
          <cell r="B17" t="str">
            <v>文部科学大臣</v>
          </cell>
          <cell r="C17" t="str">
            <v>文部科学省</v>
          </cell>
        </row>
        <row r="18">
          <cell r="A18" t="str">
            <v>教育支援体制整備事業費交付金</v>
          </cell>
          <cell r="B18" t="str">
            <v>文部科学大臣</v>
          </cell>
          <cell r="C18" t="str">
            <v>文部科学省</v>
          </cell>
        </row>
        <row r="19">
          <cell r="A19" t="str">
            <v>学校保健特別対策事業費補助金</v>
          </cell>
          <cell r="B19" t="str">
            <v>文部科学大臣</v>
          </cell>
          <cell r="C19" t="str">
            <v>文部科学省</v>
          </cell>
        </row>
        <row r="20">
          <cell r="A20" t="str">
            <v>公立学校情報通信ネットワーク環境施設整備費補助金</v>
          </cell>
          <cell r="B20" t="str">
            <v>文部科学大臣</v>
          </cell>
          <cell r="C20" t="str">
            <v>文部科学省</v>
          </cell>
        </row>
        <row r="21">
          <cell r="A21" t="str">
            <v>公立学校情報機器整備費補助金</v>
          </cell>
          <cell r="B21" t="str">
            <v>文部科学大臣</v>
          </cell>
          <cell r="C21" t="str">
            <v>文部科学省</v>
          </cell>
        </row>
        <row r="22">
          <cell r="A22" t="str">
            <v>学校臨時休業対策費補助金</v>
          </cell>
          <cell r="B22" t="str">
            <v>文部科学大臣</v>
          </cell>
          <cell r="C22" t="str">
            <v>文部科学省</v>
          </cell>
        </row>
        <row r="23">
          <cell r="A23" t="str">
            <v>私立高等学校等経常費助成費補助金</v>
          </cell>
          <cell r="B23" t="str">
            <v>文部科学大臣</v>
          </cell>
          <cell r="C23" t="str">
            <v>文部科学省</v>
          </cell>
        </row>
        <row r="24">
          <cell r="A24" t="str">
            <v>地方スポーツ振興費補助金</v>
          </cell>
          <cell r="B24" t="str">
            <v>文部科学大臣</v>
          </cell>
          <cell r="C24" t="str">
            <v>文部科学省</v>
          </cell>
        </row>
        <row r="25">
          <cell r="A25" t="str">
            <v>文化芸術振興費補助金</v>
          </cell>
          <cell r="B25" t="str">
            <v>文部科学大臣</v>
          </cell>
          <cell r="C25" t="str">
            <v>文部科学省</v>
          </cell>
        </row>
        <row r="26">
          <cell r="A26" t="str">
            <v>医療提供体制推進事業費補助金</v>
          </cell>
          <cell r="B26" t="str">
            <v>厚生労働大臣</v>
          </cell>
          <cell r="C26" t="str">
            <v>厚生労働省</v>
          </cell>
        </row>
        <row r="27">
          <cell r="A27" t="str">
            <v>疾病予防対策事業費等補助金</v>
          </cell>
          <cell r="B27" t="str">
            <v>厚生労働大臣</v>
          </cell>
          <cell r="C27" t="str">
            <v>厚生労働省</v>
          </cell>
        </row>
        <row r="28">
          <cell r="A28" t="str">
            <v>保健衛生施設等施設整備費補助金</v>
          </cell>
          <cell r="B28" t="str">
            <v>厚生労働大臣</v>
          </cell>
          <cell r="C28" t="str">
            <v>厚生労働省</v>
          </cell>
        </row>
        <row r="29">
          <cell r="A29" t="str">
            <v>保育対策総合支援事業費補助金</v>
          </cell>
          <cell r="B29" t="str">
            <v>厚生労働大臣</v>
          </cell>
          <cell r="C29" t="str">
            <v>厚生労働省</v>
          </cell>
        </row>
        <row r="30">
          <cell r="A30" t="str">
            <v>保育所等整備交付金</v>
          </cell>
          <cell r="B30" t="str">
            <v>厚生労働大臣</v>
          </cell>
          <cell r="C30" t="str">
            <v>厚生労働省</v>
          </cell>
        </row>
        <row r="31">
          <cell r="A31" t="str">
            <v>児童福祉事業対策費等補助金</v>
          </cell>
          <cell r="B31" t="str">
            <v>厚生労働大臣</v>
          </cell>
          <cell r="C31" t="str">
            <v>厚生労働省</v>
          </cell>
        </row>
        <row r="32">
          <cell r="A32" t="str">
            <v>母子家庭等対策費補助金</v>
          </cell>
          <cell r="B32" t="str">
            <v>厚生労働大臣</v>
          </cell>
          <cell r="C32" t="str">
            <v>厚生労働省</v>
          </cell>
        </row>
        <row r="33">
          <cell r="A33" t="str">
            <v>次世代育成支援対策施設整備交付金</v>
          </cell>
          <cell r="B33" t="str">
            <v>厚生労働大臣</v>
          </cell>
          <cell r="C33" t="str">
            <v>厚生労働省</v>
          </cell>
        </row>
        <row r="34">
          <cell r="A34" t="str">
            <v>母子保健衛生費補助金</v>
          </cell>
          <cell r="B34" t="str">
            <v>厚生労働大臣</v>
          </cell>
          <cell r="C34" t="str">
            <v>厚生労働省</v>
          </cell>
        </row>
        <row r="35">
          <cell r="A35" t="str">
            <v>子育て支援対策臨時特例交付金</v>
          </cell>
          <cell r="B35" t="str">
            <v>厚生労働大臣</v>
          </cell>
          <cell r="C35" t="str">
            <v>厚生労働省</v>
          </cell>
        </row>
        <row r="36">
          <cell r="A36" t="str">
            <v>地域自殺対策強化交付金</v>
          </cell>
          <cell r="B36" t="str">
            <v>厚生労働大臣</v>
          </cell>
          <cell r="C36" t="str">
            <v>厚生労働省</v>
          </cell>
        </row>
        <row r="37">
          <cell r="A37" t="str">
            <v>生活困窮者就労準備支援事業費等補助金</v>
          </cell>
          <cell r="B37" t="str">
            <v>厚生労働大臣</v>
          </cell>
          <cell r="C37" t="str">
            <v>厚生労働省</v>
          </cell>
        </row>
        <row r="38">
          <cell r="A38" t="str">
            <v>障害者総合支援事業費補助金</v>
          </cell>
          <cell r="B38" t="str">
            <v>厚生労働大臣</v>
          </cell>
          <cell r="C38" t="str">
            <v>厚生労働省</v>
          </cell>
        </row>
        <row r="39">
          <cell r="A39" t="str">
            <v>社会福祉施設等施設整備費補助金</v>
          </cell>
          <cell r="B39" t="str">
            <v>厚生労働大臣</v>
          </cell>
          <cell r="C39" t="str">
            <v>厚生労働省</v>
          </cell>
        </row>
        <row r="40">
          <cell r="A40" t="str">
            <v>精神保健対策費補助金</v>
          </cell>
          <cell r="B40" t="str">
            <v>厚生労働大臣</v>
          </cell>
          <cell r="C40" t="str">
            <v>厚生労働省</v>
          </cell>
        </row>
        <row r="41">
          <cell r="A41" t="str">
            <v>介護保険事業費補助金</v>
          </cell>
          <cell r="B41" t="str">
            <v>厚生労働大臣</v>
          </cell>
          <cell r="C41" t="str">
            <v>厚生労働省</v>
          </cell>
        </row>
        <row r="42">
          <cell r="A42" t="str">
            <v>職業能力開発校設備整備費等補助金</v>
          </cell>
          <cell r="B42" t="str">
            <v>厚生労働大臣</v>
          </cell>
          <cell r="C42" t="str">
            <v>厚生労働省</v>
          </cell>
        </row>
        <row r="43">
          <cell r="A43" t="str">
            <v>新型コロナウイルス感染症セーフティネット強化交付金</v>
          </cell>
          <cell r="B43" t="str">
            <v>厚生労働大臣</v>
          </cell>
          <cell r="C43" t="str">
            <v>厚生労働省</v>
          </cell>
        </row>
        <row r="44">
          <cell r="A44" t="str">
            <v>雇用開発支援事業費等補助金</v>
          </cell>
          <cell r="B44" t="str">
            <v>厚生労働大臣</v>
          </cell>
          <cell r="C44" t="str">
            <v>厚生労働省</v>
          </cell>
        </row>
        <row r="45">
          <cell r="A45" t="str">
            <v>妊娠出産子育て支援交付金</v>
          </cell>
          <cell r="B45" t="str">
            <v>厚生労働大臣</v>
          </cell>
          <cell r="C45" t="str">
            <v>厚生労働省</v>
          </cell>
        </row>
        <row r="46">
          <cell r="A46" t="str">
            <v>６次産業化市場規模拡大対策整備交付金</v>
          </cell>
          <cell r="B46" t="str">
            <v>農林水産大臣</v>
          </cell>
          <cell r="C46" t="str">
            <v>農林水産省</v>
          </cell>
        </row>
        <row r="47">
          <cell r="A47" t="str">
            <v>農業・食品産業強化対策整備交付金</v>
          </cell>
          <cell r="B47" t="str">
            <v>農林水産大臣</v>
          </cell>
          <cell r="C47" t="str">
            <v>農林水産省</v>
          </cell>
        </row>
        <row r="48">
          <cell r="A48" t="str">
            <v>担い手育成・確保等対策地方公共団体事業費補助金</v>
          </cell>
          <cell r="B48" t="str">
            <v>農林水産大臣</v>
          </cell>
          <cell r="C48" t="str">
            <v>農林水産省</v>
          </cell>
        </row>
        <row r="49">
          <cell r="A49" t="str">
            <v>国産農産物生産基盤強化等対策地方公共団体事業費補助金</v>
          </cell>
          <cell r="B49" t="str">
            <v>農林水産大臣</v>
          </cell>
          <cell r="C49" t="str">
            <v>農林水産省</v>
          </cell>
        </row>
        <row r="50">
          <cell r="A50" t="str">
            <v>中小企業経営支援等対策費補助金</v>
          </cell>
          <cell r="B50" t="str">
            <v>経済産業大臣</v>
          </cell>
          <cell r="C50" t="str">
            <v>経済産業省</v>
          </cell>
        </row>
        <row r="51">
          <cell r="A51" t="str">
            <v>奄美群島振興交付金</v>
          </cell>
          <cell r="B51" t="str">
            <v>国土交通大臣</v>
          </cell>
          <cell r="C51" t="str">
            <v>国土交通省</v>
          </cell>
        </row>
        <row r="52">
          <cell r="A52" t="str">
            <v>小笠原諸島振興開発費補助金</v>
          </cell>
          <cell r="B52" t="str">
            <v>国土交通大臣</v>
          </cell>
          <cell r="C52" t="str">
            <v>国土交通省</v>
          </cell>
        </row>
        <row r="53">
          <cell r="A53" t="str">
            <v>訪日外国人旅行者周遊促進事業費補助金</v>
          </cell>
          <cell r="B53" t="str">
            <v>国土交通大臣</v>
          </cell>
          <cell r="C53" t="str">
            <v>国土交通省</v>
          </cell>
        </row>
        <row r="54">
          <cell r="A54" t="str">
            <v>訪日外国人旅行者受入環境整備緊急対策事業費補助金</v>
          </cell>
          <cell r="B54" t="str">
            <v>国土交通大臣</v>
          </cell>
          <cell r="C54" t="str">
            <v>国土交通省</v>
          </cell>
        </row>
        <row r="55">
          <cell r="A55" t="str">
            <v>二酸化炭素排出抑制対策事業費等補助金</v>
          </cell>
          <cell r="B55" t="str">
            <v>環境大臣</v>
          </cell>
          <cell r="C55" t="str">
            <v>環境省</v>
          </cell>
        </row>
      </sheetData>
      <sheetData sheetId="5"/>
      <sheetData sheetId="6">
        <row r="2">
          <cell r="A2" t="str">
            <v>補</v>
          </cell>
          <cell r="C2" t="str">
            <v>○</v>
          </cell>
          <cell r="G2" t="str">
            <v>○</v>
          </cell>
          <cell r="K2" t="str">
            <v>－</v>
          </cell>
          <cell r="M2" t="str">
            <v>－</v>
          </cell>
          <cell r="AD2" t="str">
            <v>－</v>
          </cell>
          <cell r="AJ2" t="str">
            <v>R3</v>
          </cell>
        </row>
        <row r="3">
          <cell r="A3" t="str">
            <v>単</v>
          </cell>
          <cell r="K3" t="str">
            <v>○</v>
          </cell>
          <cell r="M3" t="str">
            <v>○</v>
          </cell>
          <cell r="AD3" t="str">
            <v>○</v>
          </cell>
          <cell r="AJ3" t="str">
            <v>R4</v>
          </cell>
        </row>
      </sheetData>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DDFA-2DD5-4A64-83E1-63FD462D83A3}">
  <sheetPr>
    <pageSetUpPr fitToPage="1"/>
  </sheetPr>
  <dimension ref="A1:AC53"/>
  <sheetViews>
    <sheetView tabSelected="1" zoomScale="40" zoomScaleNormal="40" workbookViewId="0">
      <selection sqref="A1:AC1"/>
    </sheetView>
  </sheetViews>
  <sheetFormatPr defaultColWidth="9" defaultRowHeight="17.25" x14ac:dyDescent="0.4"/>
  <cols>
    <col min="1" max="3" width="4.375" style="1" customWidth="1"/>
    <col min="4" max="4" width="11.625" style="1" customWidth="1"/>
    <col min="5" max="5" width="14.75" style="1" customWidth="1"/>
    <col min="6" max="6" width="16.125" style="1" customWidth="1"/>
    <col min="7" max="7" width="15.5" style="1" customWidth="1"/>
    <col min="8" max="8" width="14.125" style="1" customWidth="1"/>
    <col min="9" max="9" width="23.75" style="1" customWidth="1"/>
    <col min="10" max="10" width="11.25" style="38" customWidth="1"/>
    <col min="11" max="11" width="17.875" style="38" customWidth="1"/>
    <col min="12" max="12" width="44.125" style="38" customWidth="1"/>
    <col min="13" max="13" width="17" style="38" customWidth="1"/>
    <col min="14" max="18" width="15" style="1" customWidth="1"/>
    <col min="19" max="19" width="16.375" style="1" customWidth="1"/>
    <col min="20" max="20" width="15.125" style="1" customWidth="1"/>
    <col min="21" max="21" width="69.875" style="1" customWidth="1"/>
    <col min="22" max="27" width="14.125" style="1" customWidth="1"/>
    <col min="28" max="28" width="38" style="1" customWidth="1"/>
    <col min="29" max="29" width="20.875" style="1" customWidth="1"/>
    <col min="30" max="16384" width="9" style="1"/>
  </cols>
  <sheetData>
    <row r="1" spans="1:29" ht="25.5" x14ac:dyDescent="0.4">
      <c r="A1" s="77" t="s">
        <v>205</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row>
    <row r="2" spans="1:29" x14ac:dyDescent="0.4">
      <c r="A2" s="2"/>
      <c r="B2" s="2"/>
      <c r="C2" s="2"/>
      <c r="D2" s="2"/>
      <c r="E2" s="2"/>
      <c r="F2" s="3"/>
      <c r="G2" s="3"/>
      <c r="H2" s="3"/>
      <c r="I2" s="3"/>
      <c r="J2" s="3"/>
      <c r="K2" s="3"/>
      <c r="L2" s="3"/>
      <c r="M2" s="3"/>
      <c r="N2" s="3"/>
      <c r="O2" s="3"/>
      <c r="P2" s="3"/>
      <c r="Q2" s="3"/>
      <c r="R2" s="3"/>
      <c r="S2" s="3"/>
      <c r="T2" s="3"/>
      <c r="U2" s="3"/>
      <c r="V2" s="3"/>
      <c r="W2" s="3"/>
      <c r="X2" s="3"/>
      <c r="Y2" s="3"/>
      <c r="Z2" s="4"/>
      <c r="AA2" s="4"/>
      <c r="AB2" s="4"/>
      <c r="AC2" s="57" t="s">
        <v>0</v>
      </c>
    </row>
    <row r="3" spans="1:29" ht="30.75" customHeight="1" thickBot="1" x14ac:dyDescent="0.45">
      <c r="A3" s="78" t="s">
        <v>1</v>
      </c>
      <c r="B3" s="81" t="s">
        <v>2</v>
      </c>
      <c r="C3" s="84" t="s">
        <v>3</v>
      </c>
      <c r="D3" s="87" t="s">
        <v>4</v>
      </c>
      <c r="E3" s="87" t="s">
        <v>5</v>
      </c>
      <c r="F3" s="74" t="s">
        <v>6</v>
      </c>
      <c r="G3" s="90" t="s">
        <v>7</v>
      </c>
      <c r="H3" s="64"/>
      <c r="I3" s="65"/>
      <c r="J3" s="91" t="s">
        <v>8</v>
      </c>
      <c r="K3" s="94" t="s">
        <v>9</v>
      </c>
      <c r="L3" s="66"/>
      <c r="M3" s="67" t="s">
        <v>10</v>
      </c>
      <c r="N3" s="68"/>
      <c r="O3" s="68"/>
      <c r="P3" s="68"/>
      <c r="Q3" s="68"/>
      <c r="R3" s="68"/>
      <c r="S3" s="68"/>
      <c r="T3" s="69"/>
      <c r="U3" s="95" t="s">
        <v>11</v>
      </c>
      <c r="V3" s="91" t="s">
        <v>12</v>
      </c>
      <c r="W3" s="98" t="s">
        <v>13</v>
      </c>
      <c r="X3" s="98" t="s">
        <v>14</v>
      </c>
      <c r="Y3" s="91" t="s">
        <v>15</v>
      </c>
      <c r="Z3" s="87" t="s">
        <v>16</v>
      </c>
      <c r="AA3" s="87" t="s">
        <v>17</v>
      </c>
      <c r="AB3" s="91" t="s">
        <v>18</v>
      </c>
      <c r="AC3" s="106" t="s">
        <v>19</v>
      </c>
    </row>
    <row r="4" spans="1:29" ht="37.5" customHeight="1" thickBot="1" x14ac:dyDescent="0.45">
      <c r="A4" s="79"/>
      <c r="B4" s="82"/>
      <c r="C4" s="85"/>
      <c r="D4" s="88"/>
      <c r="E4" s="88"/>
      <c r="F4" s="75"/>
      <c r="G4" s="88"/>
      <c r="H4" s="92" t="s">
        <v>20</v>
      </c>
      <c r="I4" s="5"/>
      <c r="J4" s="92"/>
      <c r="K4" s="92"/>
      <c r="L4" s="98" t="s">
        <v>21</v>
      </c>
      <c r="M4" s="99" t="s">
        <v>22</v>
      </c>
      <c r="N4" s="101" t="s">
        <v>23</v>
      </c>
      <c r="O4" s="6"/>
      <c r="P4" s="6"/>
      <c r="Q4" s="6"/>
      <c r="R4" s="7"/>
      <c r="S4" s="103" t="s">
        <v>24</v>
      </c>
      <c r="T4" s="104" t="s">
        <v>25</v>
      </c>
      <c r="U4" s="96"/>
      <c r="V4" s="92"/>
      <c r="W4" s="92"/>
      <c r="X4" s="92"/>
      <c r="Y4" s="102"/>
      <c r="Z4" s="110"/>
      <c r="AA4" s="110"/>
      <c r="AB4" s="102"/>
      <c r="AC4" s="107"/>
    </row>
    <row r="5" spans="1:29" ht="22.5" customHeight="1" thickBot="1" x14ac:dyDescent="0.45">
      <c r="A5" s="79"/>
      <c r="B5" s="82"/>
      <c r="C5" s="85"/>
      <c r="D5" s="88"/>
      <c r="E5" s="88"/>
      <c r="F5" s="75"/>
      <c r="G5" s="88"/>
      <c r="H5" s="92"/>
      <c r="I5" s="8"/>
      <c r="J5" s="92"/>
      <c r="K5" s="92"/>
      <c r="L5" s="92"/>
      <c r="M5" s="99"/>
      <c r="N5" s="102"/>
      <c r="O5" s="9" t="s">
        <v>26</v>
      </c>
      <c r="P5" s="10" t="s">
        <v>27</v>
      </c>
      <c r="Q5" s="10" t="s">
        <v>28</v>
      </c>
      <c r="R5" s="10" t="s">
        <v>29</v>
      </c>
      <c r="S5" s="102"/>
      <c r="T5" s="105"/>
      <c r="U5" s="96"/>
      <c r="V5" s="92"/>
      <c r="W5" s="92"/>
      <c r="X5" s="92"/>
      <c r="Y5" s="102"/>
      <c r="Z5" s="110"/>
      <c r="AA5" s="110"/>
      <c r="AB5" s="102"/>
      <c r="AC5" s="107"/>
    </row>
    <row r="6" spans="1:29" ht="114.75" customHeight="1" x14ac:dyDescent="0.4">
      <c r="A6" s="80"/>
      <c r="B6" s="83"/>
      <c r="C6" s="86"/>
      <c r="D6" s="89"/>
      <c r="E6" s="89"/>
      <c r="F6" s="76"/>
      <c r="G6" s="89"/>
      <c r="H6" s="93"/>
      <c r="I6" s="70" t="s">
        <v>30</v>
      </c>
      <c r="J6" s="93"/>
      <c r="K6" s="93"/>
      <c r="L6" s="93"/>
      <c r="M6" s="100"/>
      <c r="N6" s="71" t="s">
        <v>31</v>
      </c>
      <c r="O6" s="72" t="s">
        <v>32</v>
      </c>
      <c r="P6" s="72" t="s">
        <v>33</v>
      </c>
      <c r="Q6" s="72" t="s">
        <v>34</v>
      </c>
      <c r="R6" s="72" t="s">
        <v>35</v>
      </c>
      <c r="S6" s="71" t="s">
        <v>36</v>
      </c>
      <c r="T6" s="73" t="s">
        <v>37</v>
      </c>
      <c r="U6" s="97"/>
      <c r="V6" s="93"/>
      <c r="W6" s="93"/>
      <c r="X6" s="93"/>
      <c r="Y6" s="109"/>
      <c r="Z6" s="111"/>
      <c r="AA6" s="111"/>
      <c r="AB6" s="109"/>
      <c r="AC6" s="108"/>
    </row>
    <row r="7" spans="1:29" ht="293.25" x14ac:dyDescent="0.4">
      <c r="A7" s="58">
        <v>1</v>
      </c>
      <c r="B7" s="12" t="s">
        <v>38</v>
      </c>
      <c r="C7" s="12" t="s">
        <v>39</v>
      </c>
      <c r="D7" s="59" t="s">
        <v>40</v>
      </c>
      <c r="E7" s="60" t="s">
        <v>41</v>
      </c>
      <c r="F7" s="61" t="str">
        <f>IF(C7="補",VLOOKUP(E7,'[1]事業名一覧 '!$A$3:$C$55,3,FALSE),"")</f>
        <v/>
      </c>
      <c r="G7" s="62" t="s">
        <v>42</v>
      </c>
      <c r="H7" s="63" t="s">
        <v>43</v>
      </c>
      <c r="I7" s="17" t="s">
        <v>44</v>
      </c>
      <c r="J7" s="17" t="s">
        <v>43</v>
      </c>
      <c r="K7" s="17" t="s">
        <v>40</v>
      </c>
      <c r="L7" s="14"/>
      <c r="M7" s="18">
        <f t="shared" ref="M7:M53" si="0">IF(C7="","",SUM(N7,S7,T7))</f>
        <v>1252</v>
      </c>
      <c r="N7" s="18">
        <f>IF(C7="","",SUM(O7:R7))</f>
        <v>1252</v>
      </c>
      <c r="O7" s="19">
        <v>1252</v>
      </c>
      <c r="P7" s="19"/>
      <c r="Q7" s="19"/>
      <c r="R7" s="19"/>
      <c r="S7" s="19"/>
      <c r="T7" s="19">
        <v>0</v>
      </c>
      <c r="U7" s="14" t="s">
        <v>45</v>
      </c>
      <c r="V7" s="17" t="s">
        <v>40</v>
      </c>
      <c r="W7" s="17" t="s">
        <v>40</v>
      </c>
      <c r="X7" s="17" t="s">
        <v>40</v>
      </c>
      <c r="Y7" s="12" t="s">
        <v>40</v>
      </c>
      <c r="Z7" s="12" t="s">
        <v>46</v>
      </c>
      <c r="AA7" s="20" t="s">
        <v>47</v>
      </c>
      <c r="AB7" s="21" t="s">
        <v>48</v>
      </c>
      <c r="AC7" s="40" t="s">
        <v>49</v>
      </c>
    </row>
    <row r="8" spans="1:29" ht="155.25" x14ac:dyDescent="0.4">
      <c r="A8" s="39">
        <v>2</v>
      </c>
      <c r="B8" s="11" t="s">
        <v>38</v>
      </c>
      <c r="C8" s="12" t="s">
        <v>39</v>
      </c>
      <c r="D8" s="13" t="s">
        <v>40</v>
      </c>
      <c r="E8" s="14" t="s">
        <v>50</v>
      </c>
      <c r="F8" s="15" t="str">
        <f>IF(C8="補",VLOOKUP(E8,'[1]事業名一覧 '!$A$3:$C$55,3,FALSE),"")</f>
        <v/>
      </c>
      <c r="G8" s="16" t="s">
        <v>42</v>
      </c>
      <c r="H8" s="17" t="s">
        <v>43</v>
      </c>
      <c r="I8" s="17" t="s">
        <v>44</v>
      </c>
      <c r="J8" s="17" t="s">
        <v>43</v>
      </c>
      <c r="K8" s="17" t="s">
        <v>40</v>
      </c>
      <c r="L8" s="14"/>
      <c r="M8" s="18">
        <f t="shared" si="0"/>
        <v>6349</v>
      </c>
      <c r="N8" s="18">
        <f t="shared" ref="N8:N53" si="1">IF(C8="","",SUM(O8:R8))</f>
        <v>6349</v>
      </c>
      <c r="O8" s="19">
        <v>6349</v>
      </c>
      <c r="P8" s="19"/>
      <c r="Q8" s="19"/>
      <c r="R8" s="19"/>
      <c r="S8" s="19"/>
      <c r="T8" s="19">
        <v>0</v>
      </c>
      <c r="U8" s="14" t="s">
        <v>51</v>
      </c>
      <c r="V8" s="17" t="s">
        <v>40</v>
      </c>
      <c r="W8" s="17" t="s">
        <v>40</v>
      </c>
      <c r="X8" s="17" t="s">
        <v>40</v>
      </c>
      <c r="Y8" s="12" t="s">
        <v>40</v>
      </c>
      <c r="Z8" s="12" t="s">
        <v>52</v>
      </c>
      <c r="AA8" s="20" t="s">
        <v>47</v>
      </c>
      <c r="AB8" s="21" t="s">
        <v>53</v>
      </c>
      <c r="AC8" s="40" t="s">
        <v>49</v>
      </c>
    </row>
    <row r="9" spans="1:29" ht="138" x14ac:dyDescent="0.4">
      <c r="A9" s="39">
        <v>3</v>
      </c>
      <c r="B9" s="11" t="s">
        <v>38</v>
      </c>
      <c r="C9" s="12" t="s">
        <v>39</v>
      </c>
      <c r="D9" s="13" t="s">
        <v>40</v>
      </c>
      <c r="E9" s="23" t="s">
        <v>54</v>
      </c>
      <c r="F9" s="15" t="str">
        <f>IF(C9="補",VLOOKUP(E9,'[1]事業名一覧 '!$A$3:$C$55,3,FALSE),"")</f>
        <v/>
      </c>
      <c r="G9" s="16" t="s">
        <v>42</v>
      </c>
      <c r="H9" s="17" t="s">
        <v>43</v>
      </c>
      <c r="I9" s="17" t="s">
        <v>44</v>
      </c>
      <c r="J9" s="17" t="s">
        <v>43</v>
      </c>
      <c r="K9" s="17" t="s">
        <v>40</v>
      </c>
      <c r="L9" s="14"/>
      <c r="M9" s="18">
        <f t="shared" si="0"/>
        <v>1793</v>
      </c>
      <c r="N9" s="18">
        <f t="shared" si="1"/>
        <v>1793</v>
      </c>
      <c r="O9" s="19">
        <v>1793</v>
      </c>
      <c r="P9" s="19"/>
      <c r="Q9" s="19"/>
      <c r="R9" s="19"/>
      <c r="S9" s="19"/>
      <c r="T9" s="19">
        <v>0</v>
      </c>
      <c r="U9" s="14" t="s">
        <v>55</v>
      </c>
      <c r="V9" s="17" t="s">
        <v>40</v>
      </c>
      <c r="W9" s="17" t="s">
        <v>40</v>
      </c>
      <c r="X9" s="17" t="s">
        <v>40</v>
      </c>
      <c r="Y9" s="12" t="s">
        <v>40</v>
      </c>
      <c r="Z9" s="12" t="s">
        <v>46</v>
      </c>
      <c r="AA9" s="20" t="s">
        <v>47</v>
      </c>
      <c r="AB9" s="21" t="s">
        <v>56</v>
      </c>
      <c r="AC9" s="40" t="s">
        <v>49</v>
      </c>
    </row>
    <row r="10" spans="1:29" ht="86.25" x14ac:dyDescent="0.4">
      <c r="A10" s="39">
        <v>4</v>
      </c>
      <c r="B10" s="11" t="s">
        <v>38</v>
      </c>
      <c r="C10" s="12" t="s">
        <v>39</v>
      </c>
      <c r="D10" s="13" t="s">
        <v>40</v>
      </c>
      <c r="E10" s="24" t="s">
        <v>57</v>
      </c>
      <c r="F10" s="15" t="str">
        <f>IF(C10="補",VLOOKUP(E10,'[1]事業名一覧 '!$A$3:$C$55,3,FALSE),"")</f>
        <v/>
      </c>
      <c r="G10" s="25" t="s">
        <v>42</v>
      </c>
      <c r="H10" s="17" t="s">
        <v>43</v>
      </c>
      <c r="I10" s="17" t="s">
        <v>58</v>
      </c>
      <c r="J10" s="17" t="s">
        <v>43</v>
      </c>
      <c r="K10" s="17" t="s">
        <v>40</v>
      </c>
      <c r="L10" s="14"/>
      <c r="M10" s="18">
        <f t="shared" si="0"/>
        <v>480</v>
      </c>
      <c r="N10" s="18">
        <f t="shared" si="1"/>
        <v>480</v>
      </c>
      <c r="O10" s="19">
        <v>480</v>
      </c>
      <c r="P10" s="19"/>
      <c r="Q10" s="19"/>
      <c r="R10" s="19"/>
      <c r="S10" s="19"/>
      <c r="T10" s="19">
        <v>0</v>
      </c>
      <c r="U10" s="14" t="s">
        <v>59</v>
      </c>
      <c r="V10" s="17" t="s">
        <v>40</v>
      </c>
      <c r="W10" s="17" t="s">
        <v>40</v>
      </c>
      <c r="X10" s="17" t="s">
        <v>40</v>
      </c>
      <c r="Y10" s="17" t="s">
        <v>40</v>
      </c>
      <c r="Z10" s="12" t="s">
        <v>46</v>
      </c>
      <c r="AA10" s="20" t="s">
        <v>47</v>
      </c>
      <c r="AB10" s="21" t="s">
        <v>60</v>
      </c>
      <c r="AC10" s="41" t="s">
        <v>49</v>
      </c>
    </row>
    <row r="11" spans="1:29" ht="379.5" x14ac:dyDescent="0.4">
      <c r="A11" s="39">
        <v>5</v>
      </c>
      <c r="B11" s="11" t="s">
        <v>38</v>
      </c>
      <c r="C11" s="12" t="s">
        <v>39</v>
      </c>
      <c r="D11" s="22" t="s">
        <v>40</v>
      </c>
      <c r="E11" s="14" t="s">
        <v>61</v>
      </c>
      <c r="F11" s="15" t="str">
        <f>IF(C11="補",VLOOKUP(E11,'[1]事業名一覧 '!$A$3:$C$55,3,FALSE),"")</f>
        <v/>
      </c>
      <c r="G11" s="26" t="s">
        <v>42</v>
      </c>
      <c r="H11" s="17" t="s">
        <v>43</v>
      </c>
      <c r="I11" s="17" t="s">
        <v>44</v>
      </c>
      <c r="J11" s="17" t="s">
        <v>43</v>
      </c>
      <c r="K11" s="17" t="s">
        <v>40</v>
      </c>
      <c r="L11" s="14"/>
      <c r="M11" s="18">
        <f t="shared" si="0"/>
        <v>30103</v>
      </c>
      <c r="N11" s="18">
        <f t="shared" si="1"/>
        <v>30103</v>
      </c>
      <c r="O11" s="19">
        <v>30103</v>
      </c>
      <c r="P11" s="19"/>
      <c r="Q11" s="19"/>
      <c r="R11" s="19"/>
      <c r="S11" s="19"/>
      <c r="T11" s="19">
        <v>0</v>
      </c>
      <c r="U11" s="14" t="s">
        <v>62</v>
      </c>
      <c r="V11" s="17" t="s">
        <v>40</v>
      </c>
      <c r="W11" s="17" t="s">
        <v>40</v>
      </c>
      <c r="X11" s="17" t="s">
        <v>40</v>
      </c>
      <c r="Y11" s="12" t="s">
        <v>40</v>
      </c>
      <c r="Z11" s="12" t="s">
        <v>46</v>
      </c>
      <c r="AA11" s="20" t="s">
        <v>63</v>
      </c>
      <c r="AB11" s="21" t="s">
        <v>64</v>
      </c>
      <c r="AC11" s="40" t="s">
        <v>49</v>
      </c>
    </row>
    <row r="12" spans="1:29" ht="224.25" x14ac:dyDescent="0.4">
      <c r="A12" s="39">
        <v>6</v>
      </c>
      <c r="B12" s="11" t="s">
        <v>38</v>
      </c>
      <c r="C12" s="12" t="s">
        <v>39</v>
      </c>
      <c r="D12" s="12" t="s">
        <v>40</v>
      </c>
      <c r="E12" s="14" t="s">
        <v>65</v>
      </c>
      <c r="F12" s="15" t="str">
        <f>IF(C12="補",VLOOKUP(E12,'[1]事業名一覧 '!$A$3:$C$55,3,FALSE),"")</f>
        <v/>
      </c>
      <c r="G12" s="17" t="s">
        <v>42</v>
      </c>
      <c r="H12" s="17" t="s">
        <v>43</v>
      </c>
      <c r="I12" s="17" t="s">
        <v>44</v>
      </c>
      <c r="J12" s="17" t="s">
        <v>43</v>
      </c>
      <c r="K12" s="17" t="s">
        <v>40</v>
      </c>
      <c r="L12" s="14"/>
      <c r="M12" s="18">
        <f t="shared" si="0"/>
        <v>6853</v>
      </c>
      <c r="N12" s="18">
        <f t="shared" si="1"/>
        <v>6853</v>
      </c>
      <c r="O12" s="19">
        <v>6853</v>
      </c>
      <c r="P12" s="19"/>
      <c r="Q12" s="19"/>
      <c r="R12" s="19"/>
      <c r="S12" s="19"/>
      <c r="T12" s="19">
        <v>0</v>
      </c>
      <c r="U12" s="14" t="s">
        <v>66</v>
      </c>
      <c r="V12" s="17" t="s">
        <v>40</v>
      </c>
      <c r="W12" s="17" t="s">
        <v>40</v>
      </c>
      <c r="X12" s="17" t="s">
        <v>40</v>
      </c>
      <c r="Y12" s="12" t="s">
        <v>40</v>
      </c>
      <c r="Z12" s="12" t="s">
        <v>46</v>
      </c>
      <c r="AA12" s="20" t="s">
        <v>47</v>
      </c>
      <c r="AB12" s="21" t="s">
        <v>67</v>
      </c>
      <c r="AC12" s="40" t="s">
        <v>49</v>
      </c>
    </row>
    <row r="13" spans="1:29" x14ac:dyDescent="0.4">
      <c r="A13" s="39">
        <v>7</v>
      </c>
      <c r="B13" s="11"/>
      <c r="C13" s="12"/>
      <c r="D13" s="12"/>
      <c r="E13" s="14"/>
      <c r="F13" s="15" t="str">
        <f>IF(C13="補",VLOOKUP(E13,'[1]事業名一覧 '!$A$3:$C$55,3,FALSE),"")</f>
        <v/>
      </c>
      <c r="G13" s="17"/>
      <c r="H13" s="17"/>
      <c r="I13" s="17"/>
      <c r="J13" s="17"/>
      <c r="K13" s="17"/>
      <c r="L13" s="14"/>
      <c r="M13" s="18" t="str">
        <f t="shared" si="0"/>
        <v/>
      </c>
      <c r="N13" s="18" t="str">
        <f t="shared" si="1"/>
        <v/>
      </c>
      <c r="O13" s="19"/>
      <c r="P13" s="19"/>
      <c r="Q13" s="19"/>
      <c r="R13" s="19"/>
      <c r="S13" s="19"/>
      <c r="T13" s="19"/>
      <c r="U13" s="14"/>
      <c r="V13" s="17"/>
      <c r="W13" s="17"/>
      <c r="X13" s="17"/>
      <c r="Y13" s="12"/>
      <c r="Z13" s="12"/>
      <c r="AA13" s="20"/>
      <c r="AB13" s="21"/>
      <c r="AC13" s="40"/>
    </row>
    <row r="14" spans="1:29" ht="138" x14ac:dyDescent="0.4">
      <c r="A14" s="39">
        <v>8</v>
      </c>
      <c r="B14" s="11" t="s">
        <v>38</v>
      </c>
      <c r="C14" s="12" t="s">
        <v>39</v>
      </c>
      <c r="D14" s="12" t="s">
        <v>40</v>
      </c>
      <c r="E14" s="14" t="s">
        <v>68</v>
      </c>
      <c r="F14" s="15" t="str">
        <f>IF(C14="補",VLOOKUP(E14,'[1]事業名一覧 '!$A$3:$C$55,3,FALSE),"")</f>
        <v/>
      </c>
      <c r="G14" s="17" t="s">
        <v>42</v>
      </c>
      <c r="H14" s="17" t="s">
        <v>43</v>
      </c>
      <c r="I14" s="17" t="s">
        <v>69</v>
      </c>
      <c r="J14" s="17" t="s">
        <v>43</v>
      </c>
      <c r="K14" s="17" t="s">
        <v>40</v>
      </c>
      <c r="L14" s="14"/>
      <c r="M14" s="18">
        <f t="shared" si="0"/>
        <v>7614</v>
      </c>
      <c r="N14" s="18">
        <f t="shared" si="1"/>
        <v>7614</v>
      </c>
      <c r="O14" s="19">
        <v>7614</v>
      </c>
      <c r="P14" s="19"/>
      <c r="Q14" s="19"/>
      <c r="R14" s="19"/>
      <c r="S14" s="19"/>
      <c r="T14" s="19">
        <v>0</v>
      </c>
      <c r="U14" s="14" t="s">
        <v>70</v>
      </c>
      <c r="V14" s="17" t="s">
        <v>40</v>
      </c>
      <c r="W14" s="17" t="s">
        <v>40</v>
      </c>
      <c r="X14" s="17" t="s">
        <v>40</v>
      </c>
      <c r="Y14" s="12" t="s">
        <v>40</v>
      </c>
      <c r="Z14" s="12" t="s">
        <v>46</v>
      </c>
      <c r="AA14" s="20" t="s">
        <v>47</v>
      </c>
      <c r="AB14" s="21" t="s">
        <v>71</v>
      </c>
      <c r="AC14" s="40" t="s">
        <v>49</v>
      </c>
    </row>
    <row r="15" spans="1:29" ht="103.5" x14ac:dyDescent="0.4">
      <c r="A15" s="39">
        <v>9</v>
      </c>
      <c r="B15" s="11" t="s">
        <v>38</v>
      </c>
      <c r="C15" s="12" t="s">
        <v>39</v>
      </c>
      <c r="D15" s="12" t="s">
        <v>40</v>
      </c>
      <c r="E15" s="14" t="s">
        <v>72</v>
      </c>
      <c r="F15" s="15" t="str">
        <f>IF(C15="補",VLOOKUP(E15,'[1]事業名一覧 '!$A$3:$C$55,3,FALSE),"")</f>
        <v/>
      </c>
      <c r="G15" s="17" t="s">
        <v>42</v>
      </c>
      <c r="H15" s="17" t="s">
        <v>43</v>
      </c>
      <c r="I15" s="17" t="s">
        <v>73</v>
      </c>
      <c r="J15" s="17" t="s">
        <v>43</v>
      </c>
      <c r="K15" s="17" t="s">
        <v>40</v>
      </c>
      <c r="L15" s="14"/>
      <c r="M15" s="18">
        <f t="shared" si="0"/>
        <v>840</v>
      </c>
      <c r="N15" s="18">
        <f t="shared" si="1"/>
        <v>840</v>
      </c>
      <c r="O15" s="19">
        <v>840</v>
      </c>
      <c r="P15" s="19"/>
      <c r="Q15" s="19"/>
      <c r="R15" s="19"/>
      <c r="S15" s="19"/>
      <c r="T15" s="19">
        <v>0</v>
      </c>
      <c r="U15" s="14" t="s">
        <v>74</v>
      </c>
      <c r="V15" s="17" t="s">
        <v>40</v>
      </c>
      <c r="W15" s="17" t="s">
        <v>40</v>
      </c>
      <c r="X15" s="17" t="s">
        <v>40</v>
      </c>
      <c r="Y15" s="12" t="s">
        <v>40</v>
      </c>
      <c r="Z15" s="12" t="s">
        <v>46</v>
      </c>
      <c r="AA15" s="20" t="s">
        <v>47</v>
      </c>
      <c r="AB15" s="21" t="s">
        <v>75</v>
      </c>
      <c r="AC15" s="40" t="s">
        <v>49</v>
      </c>
    </row>
    <row r="16" spans="1:29" ht="86.25" x14ac:dyDescent="0.4">
      <c r="A16" s="39">
        <v>10</v>
      </c>
      <c r="B16" s="11" t="s">
        <v>38</v>
      </c>
      <c r="C16" s="12" t="s">
        <v>39</v>
      </c>
      <c r="D16" s="12" t="s">
        <v>40</v>
      </c>
      <c r="E16" s="14" t="s">
        <v>76</v>
      </c>
      <c r="F16" s="15" t="str">
        <f>IF(C16="補",VLOOKUP(E16,'[1]事業名一覧 '!$A$3:$C$55,3,FALSE),"")</f>
        <v/>
      </c>
      <c r="G16" s="17" t="s">
        <v>42</v>
      </c>
      <c r="H16" s="17" t="s">
        <v>43</v>
      </c>
      <c r="I16" s="17" t="s">
        <v>73</v>
      </c>
      <c r="J16" s="17" t="s">
        <v>43</v>
      </c>
      <c r="K16" s="17" t="s">
        <v>40</v>
      </c>
      <c r="L16" s="14"/>
      <c r="M16" s="18">
        <f t="shared" si="0"/>
        <v>4400</v>
      </c>
      <c r="N16" s="18">
        <f t="shared" si="1"/>
        <v>4400</v>
      </c>
      <c r="O16" s="19">
        <v>4400</v>
      </c>
      <c r="P16" s="19"/>
      <c r="Q16" s="19"/>
      <c r="R16" s="19"/>
      <c r="S16" s="19"/>
      <c r="T16" s="19">
        <v>0</v>
      </c>
      <c r="U16" s="14" t="s">
        <v>77</v>
      </c>
      <c r="V16" s="17" t="s">
        <v>40</v>
      </c>
      <c r="W16" s="17" t="s">
        <v>40</v>
      </c>
      <c r="X16" s="17" t="s">
        <v>40</v>
      </c>
      <c r="Y16" s="12" t="s">
        <v>40</v>
      </c>
      <c r="Z16" s="12" t="s">
        <v>46</v>
      </c>
      <c r="AA16" s="20" t="s">
        <v>47</v>
      </c>
      <c r="AB16" s="21" t="s">
        <v>78</v>
      </c>
      <c r="AC16" s="40" t="s">
        <v>49</v>
      </c>
    </row>
    <row r="17" spans="1:29" ht="138" x14ac:dyDescent="0.4">
      <c r="A17" s="39">
        <v>11</v>
      </c>
      <c r="B17" s="11" t="s">
        <v>38</v>
      </c>
      <c r="C17" s="12" t="s">
        <v>39</v>
      </c>
      <c r="D17" s="12" t="s">
        <v>40</v>
      </c>
      <c r="E17" s="14" t="s">
        <v>79</v>
      </c>
      <c r="F17" s="15" t="str">
        <f>IF(C17="補",VLOOKUP(E17,'[1]事業名一覧 '!$A$3:$C$55,3,FALSE),"")</f>
        <v/>
      </c>
      <c r="G17" s="17" t="s">
        <v>42</v>
      </c>
      <c r="H17" s="17" t="s">
        <v>43</v>
      </c>
      <c r="I17" s="17" t="s">
        <v>80</v>
      </c>
      <c r="J17" s="17" t="s">
        <v>43</v>
      </c>
      <c r="K17" s="17" t="s">
        <v>40</v>
      </c>
      <c r="L17" s="14"/>
      <c r="M17" s="18">
        <f t="shared" si="0"/>
        <v>3664</v>
      </c>
      <c r="N17" s="18">
        <f t="shared" si="1"/>
        <v>3664</v>
      </c>
      <c r="O17" s="19">
        <v>3664</v>
      </c>
      <c r="P17" s="19"/>
      <c r="Q17" s="19"/>
      <c r="R17" s="19"/>
      <c r="S17" s="19"/>
      <c r="T17" s="19">
        <v>0</v>
      </c>
      <c r="U17" s="14" t="s">
        <v>81</v>
      </c>
      <c r="V17" s="17" t="s">
        <v>40</v>
      </c>
      <c r="W17" s="17" t="s">
        <v>40</v>
      </c>
      <c r="X17" s="17" t="s">
        <v>40</v>
      </c>
      <c r="Y17" s="12" t="s">
        <v>40</v>
      </c>
      <c r="Z17" s="12" t="s">
        <v>46</v>
      </c>
      <c r="AA17" s="20" t="s">
        <v>47</v>
      </c>
      <c r="AB17" s="21" t="s">
        <v>82</v>
      </c>
      <c r="AC17" s="40" t="s">
        <v>49</v>
      </c>
    </row>
    <row r="18" spans="1:29" ht="155.25" x14ac:dyDescent="0.4">
      <c r="A18" s="39">
        <v>12</v>
      </c>
      <c r="B18" s="11" t="s">
        <v>83</v>
      </c>
      <c r="C18" s="12" t="s">
        <v>39</v>
      </c>
      <c r="D18" s="12" t="s">
        <v>43</v>
      </c>
      <c r="E18" s="14" t="s">
        <v>84</v>
      </c>
      <c r="F18" s="15" t="str">
        <f>IF(C18="補",VLOOKUP(E18,'[1]事業名一覧 '!$A$3:$C$55,3,FALSE),"")</f>
        <v/>
      </c>
      <c r="G18" s="17" t="s">
        <v>42</v>
      </c>
      <c r="H18" s="17" t="s">
        <v>43</v>
      </c>
      <c r="I18" s="17" t="s">
        <v>85</v>
      </c>
      <c r="J18" s="17" t="s">
        <v>43</v>
      </c>
      <c r="K18" s="17" t="s">
        <v>40</v>
      </c>
      <c r="L18" s="14"/>
      <c r="M18" s="18">
        <f t="shared" si="0"/>
        <v>45000</v>
      </c>
      <c r="N18" s="18">
        <f t="shared" si="1"/>
        <v>45000</v>
      </c>
      <c r="O18" s="19">
        <v>0</v>
      </c>
      <c r="P18" s="19">
        <v>45000</v>
      </c>
      <c r="Q18" s="19"/>
      <c r="R18" s="19"/>
      <c r="S18" s="19"/>
      <c r="T18" s="19">
        <v>0</v>
      </c>
      <c r="U18" s="14" t="s">
        <v>86</v>
      </c>
      <c r="V18" s="17" t="s">
        <v>40</v>
      </c>
      <c r="W18" s="17" t="s">
        <v>40</v>
      </c>
      <c r="X18" s="17" t="s">
        <v>40</v>
      </c>
      <c r="Y18" s="12" t="s">
        <v>40</v>
      </c>
      <c r="Z18" s="12" t="s">
        <v>87</v>
      </c>
      <c r="AA18" s="20" t="s">
        <v>88</v>
      </c>
      <c r="AB18" s="21" t="s">
        <v>89</v>
      </c>
      <c r="AC18" s="40" t="s">
        <v>49</v>
      </c>
    </row>
    <row r="19" spans="1:29" s="27" customFormat="1" ht="103.5" x14ac:dyDescent="0.4">
      <c r="A19" s="39">
        <v>13</v>
      </c>
      <c r="B19" s="11" t="s">
        <v>38</v>
      </c>
      <c r="C19" s="12" t="s">
        <v>39</v>
      </c>
      <c r="D19" s="12" t="s">
        <v>40</v>
      </c>
      <c r="E19" s="14" t="s">
        <v>90</v>
      </c>
      <c r="F19" s="15" t="str">
        <f>IF(C19="補",VLOOKUP(E19,'[1]事業名一覧 '!$A$3:$C$55,3,FALSE),"")</f>
        <v/>
      </c>
      <c r="G19" s="17" t="s">
        <v>42</v>
      </c>
      <c r="H19" s="17" t="s">
        <v>43</v>
      </c>
      <c r="I19" s="17" t="s">
        <v>80</v>
      </c>
      <c r="J19" s="17" t="s">
        <v>43</v>
      </c>
      <c r="K19" s="17" t="s">
        <v>40</v>
      </c>
      <c r="L19" s="14"/>
      <c r="M19" s="18">
        <f t="shared" si="0"/>
        <v>1500</v>
      </c>
      <c r="N19" s="18">
        <f t="shared" si="1"/>
        <v>1500</v>
      </c>
      <c r="O19" s="19">
        <v>1500</v>
      </c>
      <c r="P19" s="19"/>
      <c r="Q19" s="19"/>
      <c r="R19" s="19"/>
      <c r="S19" s="19"/>
      <c r="T19" s="19">
        <v>0</v>
      </c>
      <c r="U19" s="14" t="s">
        <v>91</v>
      </c>
      <c r="V19" s="17" t="s">
        <v>40</v>
      </c>
      <c r="W19" s="17" t="s">
        <v>40</v>
      </c>
      <c r="X19" s="17" t="s">
        <v>40</v>
      </c>
      <c r="Y19" s="12" t="s">
        <v>40</v>
      </c>
      <c r="Z19" s="12" t="s">
        <v>46</v>
      </c>
      <c r="AA19" s="20" t="s">
        <v>47</v>
      </c>
      <c r="AB19" s="21" t="s">
        <v>92</v>
      </c>
      <c r="AC19" s="40" t="s">
        <v>49</v>
      </c>
    </row>
    <row r="20" spans="1:29" s="27" customFormat="1" ht="103.5" x14ac:dyDescent="0.4">
      <c r="A20" s="39">
        <v>14</v>
      </c>
      <c r="B20" s="11" t="s">
        <v>38</v>
      </c>
      <c r="C20" s="12" t="s">
        <v>39</v>
      </c>
      <c r="D20" s="12" t="s">
        <v>40</v>
      </c>
      <c r="E20" s="14" t="s">
        <v>93</v>
      </c>
      <c r="F20" s="15" t="str">
        <f>IF(C20="補",VLOOKUP(E20,'[1]事業名一覧 '!$A$3:$C$55,3,FALSE),"")</f>
        <v/>
      </c>
      <c r="G20" s="17" t="s">
        <v>42</v>
      </c>
      <c r="H20" s="17" t="s">
        <v>43</v>
      </c>
      <c r="I20" s="17" t="s">
        <v>80</v>
      </c>
      <c r="J20" s="17" t="s">
        <v>43</v>
      </c>
      <c r="K20" s="17" t="s">
        <v>40</v>
      </c>
      <c r="L20" s="14"/>
      <c r="M20" s="18">
        <f t="shared" si="0"/>
        <v>1280</v>
      </c>
      <c r="N20" s="18">
        <f t="shared" si="1"/>
        <v>1280</v>
      </c>
      <c r="O20" s="19">
        <v>1280</v>
      </c>
      <c r="P20" s="19"/>
      <c r="Q20" s="19"/>
      <c r="R20" s="19"/>
      <c r="S20" s="19"/>
      <c r="T20" s="19">
        <v>0</v>
      </c>
      <c r="U20" s="14" t="s">
        <v>94</v>
      </c>
      <c r="V20" s="17" t="s">
        <v>40</v>
      </c>
      <c r="W20" s="17" t="s">
        <v>40</v>
      </c>
      <c r="X20" s="17" t="s">
        <v>40</v>
      </c>
      <c r="Y20" s="12" t="s">
        <v>40</v>
      </c>
      <c r="Z20" s="12" t="s">
        <v>46</v>
      </c>
      <c r="AA20" s="20" t="s">
        <v>47</v>
      </c>
      <c r="AB20" s="21" t="s">
        <v>95</v>
      </c>
      <c r="AC20" s="40" t="s">
        <v>49</v>
      </c>
    </row>
    <row r="21" spans="1:29" s="27" customFormat="1" ht="120.75" x14ac:dyDescent="0.4">
      <c r="A21" s="39">
        <v>15</v>
      </c>
      <c r="B21" s="11" t="s">
        <v>38</v>
      </c>
      <c r="C21" s="12" t="s">
        <v>39</v>
      </c>
      <c r="D21" s="12" t="s">
        <v>40</v>
      </c>
      <c r="E21" s="14" t="s">
        <v>96</v>
      </c>
      <c r="F21" s="15" t="str">
        <f>IF(C21="補",VLOOKUP(E21,'[1]事業名一覧 '!$A$3:$C$55,3,FALSE),"")</f>
        <v/>
      </c>
      <c r="G21" s="17" t="s">
        <v>42</v>
      </c>
      <c r="H21" s="17" t="s">
        <v>43</v>
      </c>
      <c r="I21" s="17" t="s">
        <v>80</v>
      </c>
      <c r="J21" s="17" t="s">
        <v>43</v>
      </c>
      <c r="K21" s="17" t="s">
        <v>40</v>
      </c>
      <c r="L21" s="14"/>
      <c r="M21" s="18">
        <f t="shared" si="0"/>
        <v>700</v>
      </c>
      <c r="N21" s="18">
        <f t="shared" si="1"/>
        <v>700</v>
      </c>
      <c r="O21" s="19">
        <v>700</v>
      </c>
      <c r="P21" s="19"/>
      <c r="Q21" s="19"/>
      <c r="R21" s="19"/>
      <c r="S21" s="19"/>
      <c r="T21" s="19">
        <v>0</v>
      </c>
      <c r="U21" s="14" t="s">
        <v>97</v>
      </c>
      <c r="V21" s="17" t="s">
        <v>40</v>
      </c>
      <c r="W21" s="17" t="s">
        <v>40</v>
      </c>
      <c r="X21" s="17" t="s">
        <v>40</v>
      </c>
      <c r="Y21" s="12" t="s">
        <v>40</v>
      </c>
      <c r="Z21" s="12" t="s">
        <v>46</v>
      </c>
      <c r="AA21" s="20" t="s">
        <v>47</v>
      </c>
      <c r="AB21" s="21" t="s">
        <v>98</v>
      </c>
      <c r="AC21" s="40" t="s">
        <v>49</v>
      </c>
    </row>
    <row r="22" spans="1:29" s="27" customFormat="1" ht="103.5" x14ac:dyDescent="0.4">
      <c r="A22" s="39">
        <v>16</v>
      </c>
      <c r="B22" s="11" t="s">
        <v>38</v>
      </c>
      <c r="C22" s="12" t="s">
        <v>39</v>
      </c>
      <c r="D22" s="12" t="s">
        <v>40</v>
      </c>
      <c r="E22" s="14" t="s">
        <v>99</v>
      </c>
      <c r="F22" s="15" t="str">
        <f>IF(C22="補",VLOOKUP(E22,'[1]事業名一覧 '!$A$3:$C$55,3,FALSE),"")</f>
        <v/>
      </c>
      <c r="G22" s="17" t="s">
        <v>42</v>
      </c>
      <c r="H22" s="17" t="s">
        <v>43</v>
      </c>
      <c r="I22" s="17" t="s">
        <v>80</v>
      </c>
      <c r="J22" s="17" t="s">
        <v>43</v>
      </c>
      <c r="K22" s="17" t="s">
        <v>40</v>
      </c>
      <c r="L22" s="14"/>
      <c r="M22" s="18">
        <f t="shared" si="0"/>
        <v>1000</v>
      </c>
      <c r="N22" s="18">
        <f t="shared" si="1"/>
        <v>1000</v>
      </c>
      <c r="O22" s="19">
        <v>1000</v>
      </c>
      <c r="P22" s="19"/>
      <c r="Q22" s="19"/>
      <c r="R22" s="19"/>
      <c r="S22" s="19"/>
      <c r="T22" s="19">
        <v>0</v>
      </c>
      <c r="U22" s="14" t="s">
        <v>100</v>
      </c>
      <c r="V22" s="17" t="s">
        <v>40</v>
      </c>
      <c r="W22" s="17" t="s">
        <v>40</v>
      </c>
      <c r="X22" s="17" t="s">
        <v>40</v>
      </c>
      <c r="Y22" s="12" t="s">
        <v>40</v>
      </c>
      <c r="Z22" s="12" t="s">
        <v>46</v>
      </c>
      <c r="AA22" s="20" t="s">
        <v>47</v>
      </c>
      <c r="AB22" s="21" t="s">
        <v>101</v>
      </c>
      <c r="AC22" s="40" t="s">
        <v>49</v>
      </c>
    </row>
    <row r="23" spans="1:29" s="27" customFormat="1" ht="69" x14ac:dyDescent="0.4">
      <c r="A23" s="39">
        <v>17</v>
      </c>
      <c r="B23" s="11" t="s">
        <v>38</v>
      </c>
      <c r="C23" s="12" t="s">
        <v>39</v>
      </c>
      <c r="D23" s="12" t="s">
        <v>40</v>
      </c>
      <c r="E23" s="14" t="s">
        <v>102</v>
      </c>
      <c r="F23" s="15" t="str">
        <f>IF(C23="補",VLOOKUP(E23,'[1]事業名一覧 '!$A$3:$C$55,3,FALSE),"")</f>
        <v/>
      </c>
      <c r="G23" s="17" t="s">
        <v>42</v>
      </c>
      <c r="H23" s="17" t="s">
        <v>43</v>
      </c>
      <c r="I23" s="17" t="s">
        <v>80</v>
      </c>
      <c r="J23" s="17" t="s">
        <v>43</v>
      </c>
      <c r="K23" s="17" t="s">
        <v>40</v>
      </c>
      <c r="L23" s="14"/>
      <c r="M23" s="18">
        <f t="shared" si="0"/>
        <v>3000</v>
      </c>
      <c r="N23" s="18">
        <f t="shared" si="1"/>
        <v>3000</v>
      </c>
      <c r="O23" s="19">
        <v>3000</v>
      </c>
      <c r="P23" s="19"/>
      <c r="Q23" s="19"/>
      <c r="R23" s="19"/>
      <c r="S23" s="19"/>
      <c r="T23" s="19">
        <v>0</v>
      </c>
      <c r="U23" s="14" t="s">
        <v>103</v>
      </c>
      <c r="V23" s="17" t="s">
        <v>40</v>
      </c>
      <c r="W23" s="17" t="s">
        <v>40</v>
      </c>
      <c r="X23" s="17" t="s">
        <v>40</v>
      </c>
      <c r="Y23" s="12" t="s">
        <v>40</v>
      </c>
      <c r="Z23" s="12" t="s">
        <v>46</v>
      </c>
      <c r="AA23" s="20" t="s">
        <v>47</v>
      </c>
      <c r="AB23" s="21" t="s">
        <v>104</v>
      </c>
      <c r="AC23" s="40" t="s">
        <v>49</v>
      </c>
    </row>
    <row r="24" spans="1:29" s="27" customFormat="1" ht="103.5" x14ac:dyDescent="0.4">
      <c r="A24" s="39">
        <v>18</v>
      </c>
      <c r="B24" s="11" t="s">
        <v>38</v>
      </c>
      <c r="C24" s="12" t="s">
        <v>39</v>
      </c>
      <c r="D24" s="12" t="s">
        <v>40</v>
      </c>
      <c r="E24" s="14" t="s">
        <v>105</v>
      </c>
      <c r="F24" s="15" t="str">
        <f>IF(C24="補",VLOOKUP(E24,'[1]事業名一覧 '!$A$3:$C$55,3,FALSE),"")</f>
        <v/>
      </c>
      <c r="G24" s="17" t="s">
        <v>42</v>
      </c>
      <c r="H24" s="17" t="s">
        <v>43</v>
      </c>
      <c r="I24" s="17" t="s">
        <v>80</v>
      </c>
      <c r="J24" s="17" t="s">
        <v>43</v>
      </c>
      <c r="K24" s="17" t="s">
        <v>40</v>
      </c>
      <c r="L24" s="14"/>
      <c r="M24" s="18">
        <f t="shared" si="0"/>
        <v>900</v>
      </c>
      <c r="N24" s="18">
        <f t="shared" si="1"/>
        <v>900</v>
      </c>
      <c r="O24" s="19">
        <v>900</v>
      </c>
      <c r="P24" s="19"/>
      <c r="Q24" s="19"/>
      <c r="R24" s="19"/>
      <c r="S24" s="19"/>
      <c r="T24" s="19">
        <v>0</v>
      </c>
      <c r="U24" s="14" t="s">
        <v>106</v>
      </c>
      <c r="V24" s="17" t="s">
        <v>40</v>
      </c>
      <c r="W24" s="17" t="s">
        <v>40</v>
      </c>
      <c r="X24" s="17" t="s">
        <v>40</v>
      </c>
      <c r="Y24" s="12" t="s">
        <v>40</v>
      </c>
      <c r="Z24" s="12" t="s">
        <v>46</v>
      </c>
      <c r="AA24" s="20" t="s">
        <v>47</v>
      </c>
      <c r="AB24" s="21" t="s">
        <v>107</v>
      </c>
      <c r="AC24" s="40" t="s">
        <v>49</v>
      </c>
    </row>
    <row r="25" spans="1:29" s="27" customFormat="1" ht="86.25" x14ac:dyDescent="0.4">
      <c r="A25" s="39">
        <v>19</v>
      </c>
      <c r="B25" s="11" t="s">
        <v>38</v>
      </c>
      <c r="C25" s="12" t="s">
        <v>39</v>
      </c>
      <c r="D25" s="12" t="s">
        <v>40</v>
      </c>
      <c r="E25" s="14" t="s">
        <v>108</v>
      </c>
      <c r="F25" s="15" t="str">
        <f>IF(C25="補",VLOOKUP(E25,'[1]事業名一覧 '!$A$3:$C$55,3,FALSE),"")</f>
        <v/>
      </c>
      <c r="G25" s="17" t="s">
        <v>42</v>
      </c>
      <c r="H25" s="17" t="s">
        <v>43</v>
      </c>
      <c r="I25" s="17" t="s">
        <v>80</v>
      </c>
      <c r="J25" s="17" t="s">
        <v>43</v>
      </c>
      <c r="K25" s="17" t="s">
        <v>40</v>
      </c>
      <c r="L25" s="14"/>
      <c r="M25" s="18">
        <f t="shared" si="0"/>
        <v>1000</v>
      </c>
      <c r="N25" s="18">
        <f t="shared" si="1"/>
        <v>1000</v>
      </c>
      <c r="O25" s="19">
        <v>1000</v>
      </c>
      <c r="P25" s="19"/>
      <c r="Q25" s="19"/>
      <c r="R25" s="19"/>
      <c r="S25" s="19"/>
      <c r="T25" s="19">
        <v>0</v>
      </c>
      <c r="U25" s="14" t="s">
        <v>109</v>
      </c>
      <c r="V25" s="17" t="s">
        <v>40</v>
      </c>
      <c r="W25" s="17" t="s">
        <v>40</v>
      </c>
      <c r="X25" s="17" t="s">
        <v>40</v>
      </c>
      <c r="Y25" s="12" t="s">
        <v>40</v>
      </c>
      <c r="Z25" s="12" t="s">
        <v>46</v>
      </c>
      <c r="AA25" s="20" t="s">
        <v>47</v>
      </c>
      <c r="AB25" s="21" t="s">
        <v>110</v>
      </c>
      <c r="AC25" s="40" t="s">
        <v>49</v>
      </c>
    </row>
    <row r="26" spans="1:29" s="27" customFormat="1" ht="138" x14ac:dyDescent="0.4">
      <c r="A26" s="39">
        <v>20</v>
      </c>
      <c r="B26" s="11" t="s">
        <v>38</v>
      </c>
      <c r="C26" s="12" t="s">
        <v>39</v>
      </c>
      <c r="D26" s="12" t="s">
        <v>40</v>
      </c>
      <c r="E26" s="14" t="s">
        <v>111</v>
      </c>
      <c r="F26" s="15" t="str">
        <f>IF(C26="補",VLOOKUP(E26,'[1]事業名一覧 '!$A$3:$C$55,3,FALSE),"")</f>
        <v/>
      </c>
      <c r="G26" s="17" t="s">
        <v>42</v>
      </c>
      <c r="H26" s="17" t="s">
        <v>43</v>
      </c>
      <c r="I26" s="17" t="s">
        <v>58</v>
      </c>
      <c r="J26" s="17" t="s">
        <v>43</v>
      </c>
      <c r="K26" s="17" t="s">
        <v>40</v>
      </c>
      <c r="L26" s="14"/>
      <c r="M26" s="18">
        <f t="shared" si="0"/>
        <v>6402</v>
      </c>
      <c r="N26" s="18">
        <f t="shared" si="1"/>
        <v>6402</v>
      </c>
      <c r="O26" s="19">
        <v>6402</v>
      </c>
      <c r="P26" s="19"/>
      <c r="Q26" s="19"/>
      <c r="R26" s="19"/>
      <c r="S26" s="19"/>
      <c r="T26" s="19">
        <v>0</v>
      </c>
      <c r="U26" s="14" t="s">
        <v>112</v>
      </c>
      <c r="V26" s="17" t="s">
        <v>40</v>
      </c>
      <c r="W26" s="17" t="s">
        <v>40</v>
      </c>
      <c r="X26" s="17" t="s">
        <v>40</v>
      </c>
      <c r="Y26" s="12" t="s">
        <v>40</v>
      </c>
      <c r="Z26" s="12" t="s">
        <v>46</v>
      </c>
      <c r="AA26" s="20" t="s">
        <v>47</v>
      </c>
      <c r="AB26" s="21" t="s">
        <v>113</v>
      </c>
      <c r="AC26" s="40" t="s">
        <v>49</v>
      </c>
    </row>
    <row r="27" spans="1:29" s="27" customFormat="1" ht="189.75" x14ac:dyDescent="0.4">
      <c r="A27" s="39">
        <v>21</v>
      </c>
      <c r="B27" s="11" t="s">
        <v>38</v>
      </c>
      <c r="C27" s="12" t="s">
        <v>39</v>
      </c>
      <c r="D27" s="12" t="s">
        <v>40</v>
      </c>
      <c r="E27" s="14" t="s">
        <v>114</v>
      </c>
      <c r="F27" s="15" t="str">
        <f>IF(C27="補",VLOOKUP(E27,'[1]事業名一覧 '!$A$3:$C$55,3,FALSE),"")</f>
        <v/>
      </c>
      <c r="G27" s="17" t="s">
        <v>42</v>
      </c>
      <c r="H27" s="17" t="s">
        <v>43</v>
      </c>
      <c r="I27" s="17" t="s">
        <v>80</v>
      </c>
      <c r="J27" s="17" t="s">
        <v>43</v>
      </c>
      <c r="K27" s="17" t="s">
        <v>40</v>
      </c>
      <c r="L27" s="14"/>
      <c r="M27" s="18">
        <f t="shared" si="0"/>
        <v>4928</v>
      </c>
      <c r="N27" s="18">
        <f t="shared" si="1"/>
        <v>4928</v>
      </c>
      <c r="O27" s="19">
        <v>4928</v>
      </c>
      <c r="P27" s="19"/>
      <c r="Q27" s="19"/>
      <c r="R27" s="19"/>
      <c r="S27" s="19"/>
      <c r="T27" s="19">
        <v>0</v>
      </c>
      <c r="U27" s="14" t="s">
        <v>115</v>
      </c>
      <c r="V27" s="17" t="s">
        <v>40</v>
      </c>
      <c r="W27" s="17" t="s">
        <v>40</v>
      </c>
      <c r="X27" s="17" t="s">
        <v>40</v>
      </c>
      <c r="Y27" s="12" t="s">
        <v>40</v>
      </c>
      <c r="Z27" s="12" t="s">
        <v>46</v>
      </c>
      <c r="AA27" s="20" t="s">
        <v>47</v>
      </c>
      <c r="AB27" s="21" t="s">
        <v>116</v>
      </c>
      <c r="AC27" s="40" t="s">
        <v>49</v>
      </c>
    </row>
    <row r="28" spans="1:29" s="27" customFormat="1" ht="138" x14ac:dyDescent="0.4">
      <c r="A28" s="39">
        <v>22</v>
      </c>
      <c r="B28" s="11" t="s">
        <v>38</v>
      </c>
      <c r="C28" s="12" t="s">
        <v>39</v>
      </c>
      <c r="D28" s="12" t="s">
        <v>40</v>
      </c>
      <c r="E28" s="14" t="s">
        <v>117</v>
      </c>
      <c r="F28" s="15" t="str">
        <f>IF(C28="補",VLOOKUP(E28,'[1]事業名一覧 '!$A$3:$C$55,3,FALSE),"")</f>
        <v/>
      </c>
      <c r="G28" s="17" t="s">
        <v>42</v>
      </c>
      <c r="H28" s="17" t="s">
        <v>43</v>
      </c>
      <c r="I28" s="17" t="s">
        <v>58</v>
      </c>
      <c r="J28" s="17" t="s">
        <v>43</v>
      </c>
      <c r="K28" s="17" t="s">
        <v>40</v>
      </c>
      <c r="L28" s="14"/>
      <c r="M28" s="18">
        <f t="shared" si="0"/>
        <v>14511</v>
      </c>
      <c r="N28" s="18">
        <f t="shared" si="1"/>
        <v>14511</v>
      </c>
      <c r="O28" s="19">
        <v>14511</v>
      </c>
      <c r="P28" s="19"/>
      <c r="Q28" s="19"/>
      <c r="R28" s="19"/>
      <c r="S28" s="19"/>
      <c r="T28" s="19">
        <v>0</v>
      </c>
      <c r="U28" s="14" t="s">
        <v>118</v>
      </c>
      <c r="V28" s="17" t="s">
        <v>40</v>
      </c>
      <c r="W28" s="17" t="s">
        <v>40</v>
      </c>
      <c r="X28" s="17" t="s">
        <v>40</v>
      </c>
      <c r="Y28" s="12" t="s">
        <v>40</v>
      </c>
      <c r="Z28" s="12" t="s">
        <v>46</v>
      </c>
      <c r="AA28" s="20" t="s">
        <v>47</v>
      </c>
      <c r="AB28" s="21" t="s">
        <v>119</v>
      </c>
      <c r="AC28" s="40" t="s">
        <v>49</v>
      </c>
    </row>
    <row r="29" spans="1:29" s="27" customFormat="1" ht="138" x14ac:dyDescent="0.4">
      <c r="A29" s="39">
        <v>23</v>
      </c>
      <c r="B29" s="11" t="s">
        <v>38</v>
      </c>
      <c r="C29" s="12" t="s">
        <v>39</v>
      </c>
      <c r="D29" s="12" t="s">
        <v>40</v>
      </c>
      <c r="E29" s="14" t="s">
        <v>120</v>
      </c>
      <c r="F29" s="15" t="str">
        <f>IF(C29="補",VLOOKUP(E29,'[1]事業名一覧 '!$A$3:$C$55,3,FALSE),"")</f>
        <v/>
      </c>
      <c r="G29" s="17" t="s">
        <v>42</v>
      </c>
      <c r="H29" s="17" t="s">
        <v>43</v>
      </c>
      <c r="I29" s="17" t="s">
        <v>44</v>
      </c>
      <c r="J29" s="17" t="s">
        <v>43</v>
      </c>
      <c r="K29" s="17" t="s">
        <v>40</v>
      </c>
      <c r="L29" s="14"/>
      <c r="M29" s="18">
        <f t="shared" si="0"/>
        <v>3764</v>
      </c>
      <c r="N29" s="18">
        <f t="shared" si="1"/>
        <v>3764</v>
      </c>
      <c r="O29" s="19">
        <v>3764</v>
      </c>
      <c r="P29" s="19"/>
      <c r="Q29" s="19"/>
      <c r="R29" s="19"/>
      <c r="S29" s="19"/>
      <c r="T29" s="19">
        <v>0</v>
      </c>
      <c r="U29" s="14" t="s">
        <v>121</v>
      </c>
      <c r="V29" s="17" t="s">
        <v>40</v>
      </c>
      <c r="W29" s="17" t="s">
        <v>40</v>
      </c>
      <c r="X29" s="17" t="s">
        <v>40</v>
      </c>
      <c r="Y29" s="12" t="s">
        <v>40</v>
      </c>
      <c r="Z29" s="12" t="s">
        <v>46</v>
      </c>
      <c r="AA29" s="20" t="s">
        <v>47</v>
      </c>
      <c r="AB29" s="21" t="s">
        <v>122</v>
      </c>
      <c r="AC29" s="40" t="s">
        <v>49</v>
      </c>
    </row>
    <row r="30" spans="1:29" s="27" customFormat="1" ht="207" x14ac:dyDescent="0.4">
      <c r="A30" s="39">
        <v>24</v>
      </c>
      <c r="B30" s="11" t="s">
        <v>38</v>
      </c>
      <c r="C30" s="12" t="s">
        <v>39</v>
      </c>
      <c r="D30" s="12" t="s">
        <v>40</v>
      </c>
      <c r="E30" s="14" t="s">
        <v>123</v>
      </c>
      <c r="F30" s="15" t="str">
        <f>IF(C30="補",VLOOKUP(E30,'[1]事業名一覧 '!$A$3:$C$55,3,FALSE),"")</f>
        <v/>
      </c>
      <c r="G30" s="17" t="s">
        <v>42</v>
      </c>
      <c r="H30" s="17" t="s">
        <v>43</v>
      </c>
      <c r="I30" s="17" t="s">
        <v>124</v>
      </c>
      <c r="J30" s="17" t="s">
        <v>43</v>
      </c>
      <c r="K30" s="17" t="s">
        <v>40</v>
      </c>
      <c r="L30" s="14"/>
      <c r="M30" s="18">
        <f t="shared" si="0"/>
        <v>18069</v>
      </c>
      <c r="N30" s="18">
        <f t="shared" si="1"/>
        <v>16569</v>
      </c>
      <c r="O30" s="19">
        <v>16569</v>
      </c>
      <c r="P30" s="19"/>
      <c r="Q30" s="19"/>
      <c r="R30" s="19"/>
      <c r="S30" s="19"/>
      <c r="T30" s="19">
        <v>1500</v>
      </c>
      <c r="U30" s="14" t="s">
        <v>125</v>
      </c>
      <c r="V30" s="17" t="s">
        <v>40</v>
      </c>
      <c r="W30" s="17" t="s">
        <v>40</v>
      </c>
      <c r="X30" s="17" t="s">
        <v>40</v>
      </c>
      <c r="Y30" s="12" t="s">
        <v>40</v>
      </c>
      <c r="Z30" s="12" t="s">
        <v>126</v>
      </c>
      <c r="AA30" s="20" t="s">
        <v>63</v>
      </c>
      <c r="AB30" s="21" t="s">
        <v>127</v>
      </c>
      <c r="AC30" s="40" t="s">
        <v>128</v>
      </c>
    </row>
    <row r="31" spans="1:29" s="27" customFormat="1" ht="138" x14ac:dyDescent="0.4">
      <c r="A31" s="39">
        <v>25</v>
      </c>
      <c r="B31" s="11" t="s">
        <v>83</v>
      </c>
      <c r="C31" s="12" t="s">
        <v>39</v>
      </c>
      <c r="D31" s="12" t="s">
        <v>43</v>
      </c>
      <c r="E31" s="14" t="s">
        <v>129</v>
      </c>
      <c r="F31" s="15" t="str">
        <f>IF(C31="補",VLOOKUP(E31,'[1]事業名一覧 '!$A$3:$C$55,3,FALSE),"")</f>
        <v/>
      </c>
      <c r="G31" s="17" t="s">
        <v>130</v>
      </c>
      <c r="H31" s="17" t="s">
        <v>43</v>
      </c>
      <c r="I31" s="17" t="s">
        <v>131</v>
      </c>
      <c r="J31" s="17" t="s">
        <v>43</v>
      </c>
      <c r="K31" s="17" t="s">
        <v>132</v>
      </c>
      <c r="L31" s="14"/>
      <c r="M31" s="18">
        <f t="shared" si="0"/>
        <v>8589</v>
      </c>
      <c r="N31" s="18">
        <f t="shared" si="1"/>
        <v>8589</v>
      </c>
      <c r="O31" s="19">
        <v>0</v>
      </c>
      <c r="P31" s="19"/>
      <c r="Q31" s="19">
        <v>8589</v>
      </c>
      <c r="R31" s="19"/>
      <c r="S31" s="19"/>
      <c r="T31" s="19">
        <v>0</v>
      </c>
      <c r="U31" s="14" t="s">
        <v>133</v>
      </c>
      <c r="V31" s="17" t="s">
        <v>40</v>
      </c>
      <c r="W31" s="17" t="s">
        <v>40</v>
      </c>
      <c r="X31" s="17" t="s">
        <v>40</v>
      </c>
      <c r="Y31" s="12" t="s">
        <v>40</v>
      </c>
      <c r="Z31" s="12" t="s">
        <v>126</v>
      </c>
      <c r="AA31" s="20" t="s">
        <v>47</v>
      </c>
      <c r="AB31" s="21" t="s">
        <v>134</v>
      </c>
      <c r="AC31" s="40" t="s">
        <v>128</v>
      </c>
    </row>
    <row r="32" spans="1:29" s="27" customFormat="1" ht="189.75" x14ac:dyDescent="0.4">
      <c r="A32" s="39">
        <v>26</v>
      </c>
      <c r="B32" s="11" t="s">
        <v>38</v>
      </c>
      <c r="C32" s="12" t="s">
        <v>39</v>
      </c>
      <c r="D32" s="12" t="s">
        <v>40</v>
      </c>
      <c r="E32" s="14" t="s">
        <v>135</v>
      </c>
      <c r="F32" s="15" t="str">
        <f>IF(C32="補",VLOOKUP(E32,'[1]事業名一覧 '!$A$3:$C$55,3,FALSE),"")</f>
        <v/>
      </c>
      <c r="G32" s="17" t="s">
        <v>42</v>
      </c>
      <c r="H32" s="17" t="s">
        <v>43</v>
      </c>
      <c r="I32" s="17" t="s">
        <v>44</v>
      </c>
      <c r="J32" s="17" t="s">
        <v>43</v>
      </c>
      <c r="K32" s="17" t="s">
        <v>40</v>
      </c>
      <c r="L32" s="14"/>
      <c r="M32" s="18">
        <f t="shared" si="0"/>
        <v>1725</v>
      </c>
      <c r="N32" s="18">
        <f t="shared" si="1"/>
        <v>1725</v>
      </c>
      <c r="O32" s="19">
        <v>1725</v>
      </c>
      <c r="P32" s="19"/>
      <c r="Q32" s="19"/>
      <c r="R32" s="19"/>
      <c r="S32" s="19"/>
      <c r="T32" s="19">
        <v>0</v>
      </c>
      <c r="U32" s="14" t="s">
        <v>136</v>
      </c>
      <c r="V32" s="17" t="s">
        <v>40</v>
      </c>
      <c r="W32" s="17" t="s">
        <v>40</v>
      </c>
      <c r="X32" s="17" t="s">
        <v>40</v>
      </c>
      <c r="Y32" s="12" t="s">
        <v>40</v>
      </c>
      <c r="Z32" s="12" t="s">
        <v>126</v>
      </c>
      <c r="AA32" s="20" t="s">
        <v>47</v>
      </c>
      <c r="AB32" s="21" t="s">
        <v>137</v>
      </c>
      <c r="AC32" s="40" t="s">
        <v>128</v>
      </c>
    </row>
    <row r="33" spans="1:29" s="27" customFormat="1" ht="155.25" x14ac:dyDescent="0.4">
      <c r="A33" s="39">
        <v>27</v>
      </c>
      <c r="B33" s="11" t="s">
        <v>83</v>
      </c>
      <c r="C33" s="12" t="s">
        <v>39</v>
      </c>
      <c r="D33" s="12" t="s">
        <v>43</v>
      </c>
      <c r="E33" s="14" t="s">
        <v>138</v>
      </c>
      <c r="F33" s="15" t="str">
        <f>IF(C33="補",VLOOKUP(E33,'[1]事業名一覧 '!$A$3:$C$55,3,FALSE),"")</f>
        <v/>
      </c>
      <c r="G33" s="17" t="s">
        <v>42</v>
      </c>
      <c r="H33" s="17" t="s">
        <v>43</v>
      </c>
      <c r="I33" s="17" t="s">
        <v>85</v>
      </c>
      <c r="J33" s="17" t="s">
        <v>43</v>
      </c>
      <c r="K33" s="17" t="s">
        <v>40</v>
      </c>
      <c r="L33" s="14"/>
      <c r="M33" s="18">
        <f t="shared" si="0"/>
        <v>31406</v>
      </c>
      <c r="N33" s="18">
        <f t="shared" si="1"/>
        <v>31406</v>
      </c>
      <c r="O33" s="19">
        <v>0</v>
      </c>
      <c r="P33" s="19">
        <v>31406</v>
      </c>
      <c r="Q33" s="19"/>
      <c r="R33" s="19"/>
      <c r="S33" s="19"/>
      <c r="T33" s="19">
        <v>0</v>
      </c>
      <c r="U33" s="14" t="s">
        <v>139</v>
      </c>
      <c r="V33" s="17" t="s">
        <v>40</v>
      </c>
      <c r="W33" s="17" t="s">
        <v>40</v>
      </c>
      <c r="X33" s="17" t="s">
        <v>40</v>
      </c>
      <c r="Y33" s="12" t="s">
        <v>40</v>
      </c>
      <c r="Z33" s="12" t="s">
        <v>126</v>
      </c>
      <c r="AA33" s="20" t="s">
        <v>88</v>
      </c>
      <c r="AB33" s="21" t="s">
        <v>140</v>
      </c>
      <c r="AC33" s="40" t="s">
        <v>128</v>
      </c>
    </row>
    <row r="34" spans="1:29" ht="103.5" x14ac:dyDescent="0.4">
      <c r="A34" s="39">
        <v>28</v>
      </c>
      <c r="B34" s="11" t="s">
        <v>38</v>
      </c>
      <c r="C34" s="12" t="s">
        <v>39</v>
      </c>
      <c r="D34" s="12" t="s">
        <v>40</v>
      </c>
      <c r="E34" s="14" t="s">
        <v>141</v>
      </c>
      <c r="F34" s="15" t="str">
        <f>IF(C34="補",VLOOKUP(E34,'[1]事業名一覧 '!$A$3:$C$55,3,FALSE),"")</f>
        <v/>
      </c>
      <c r="G34" s="17" t="s">
        <v>42</v>
      </c>
      <c r="H34" s="17" t="s">
        <v>43</v>
      </c>
      <c r="I34" s="17" t="s">
        <v>124</v>
      </c>
      <c r="J34" s="17" t="s">
        <v>43</v>
      </c>
      <c r="K34" s="17" t="s">
        <v>40</v>
      </c>
      <c r="L34" s="14"/>
      <c r="M34" s="18">
        <f t="shared" si="0"/>
        <v>5000</v>
      </c>
      <c r="N34" s="18">
        <f t="shared" si="1"/>
        <v>5000</v>
      </c>
      <c r="O34" s="19">
        <v>5000</v>
      </c>
      <c r="P34" s="19"/>
      <c r="Q34" s="19"/>
      <c r="R34" s="19"/>
      <c r="S34" s="19"/>
      <c r="T34" s="19">
        <v>0</v>
      </c>
      <c r="U34" s="14" t="s">
        <v>142</v>
      </c>
      <c r="V34" s="17" t="s">
        <v>40</v>
      </c>
      <c r="W34" s="17" t="s">
        <v>40</v>
      </c>
      <c r="X34" s="17" t="s">
        <v>40</v>
      </c>
      <c r="Y34" s="12" t="s">
        <v>40</v>
      </c>
      <c r="Z34" s="12" t="s">
        <v>46</v>
      </c>
      <c r="AA34" s="20" t="s">
        <v>47</v>
      </c>
      <c r="AB34" s="21" t="s">
        <v>143</v>
      </c>
      <c r="AC34" s="40" t="s">
        <v>128</v>
      </c>
    </row>
    <row r="35" spans="1:29" ht="138" x14ac:dyDescent="0.4">
      <c r="A35" s="39">
        <v>29</v>
      </c>
      <c r="B35" s="11" t="s">
        <v>83</v>
      </c>
      <c r="C35" s="12" t="s">
        <v>39</v>
      </c>
      <c r="D35" s="12" t="s">
        <v>43</v>
      </c>
      <c r="E35" s="14" t="s">
        <v>144</v>
      </c>
      <c r="F35" s="15" t="str">
        <f>IF(C35="補",VLOOKUP(E35,'[1]事業名一覧 '!$A$3:$C$55,3,FALSE),"")</f>
        <v/>
      </c>
      <c r="G35" s="17" t="s">
        <v>42</v>
      </c>
      <c r="H35" s="17" t="s">
        <v>43</v>
      </c>
      <c r="I35" s="17" t="s">
        <v>145</v>
      </c>
      <c r="J35" s="17" t="s">
        <v>43</v>
      </c>
      <c r="K35" s="17" t="s">
        <v>40</v>
      </c>
      <c r="L35" s="14"/>
      <c r="M35" s="18">
        <f t="shared" si="0"/>
        <v>21500</v>
      </c>
      <c r="N35" s="18">
        <f t="shared" si="1"/>
        <v>21500</v>
      </c>
      <c r="O35" s="19">
        <v>0</v>
      </c>
      <c r="P35" s="19">
        <v>21500</v>
      </c>
      <c r="Q35" s="19"/>
      <c r="R35" s="19"/>
      <c r="S35" s="19"/>
      <c r="T35" s="19">
        <v>0</v>
      </c>
      <c r="U35" s="14" t="s">
        <v>146</v>
      </c>
      <c r="V35" s="17" t="s">
        <v>40</v>
      </c>
      <c r="W35" s="17" t="s">
        <v>40</v>
      </c>
      <c r="X35" s="17" t="s">
        <v>40</v>
      </c>
      <c r="Y35" s="12" t="s">
        <v>40</v>
      </c>
      <c r="Z35" s="12" t="s">
        <v>126</v>
      </c>
      <c r="AA35" s="20" t="s">
        <v>147</v>
      </c>
      <c r="AB35" s="21" t="s">
        <v>148</v>
      </c>
      <c r="AC35" s="40" t="s">
        <v>128</v>
      </c>
    </row>
    <row r="36" spans="1:29" ht="120.75" x14ac:dyDescent="0.4">
      <c r="A36" s="39">
        <v>30</v>
      </c>
      <c r="B36" s="11" t="s">
        <v>83</v>
      </c>
      <c r="C36" s="12" t="s">
        <v>39</v>
      </c>
      <c r="D36" s="12" t="s">
        <v>43</v>
      </c>
      <c r="E36" s="14" t="s">
        <v>149</v>
      </c>
      <c r="F36" s="15" t="str">
        <f>IF(C36="補",VLOOKUP(E36,'[1]事業名一覧 '!$A$3:$C$55,3,FALSE),"")</f>
        <v/>
      </c>
      <c r="G36" s="17" t="s">
        <v>42</v>
      </c>
      <c r="H36" s="17" t="s">
        <v>43</v>
      </c>
      <c r="I36" s="17" t="s">
        <v>145</v>
      </c>
      <c r="J36" s="17" t="s">
        <v>43</v>
      </c>
      <c r="K36" s="17" t="s">
        <v>40</v>
      </c>
      <c r="L36" s="14"/>
      <c r="M36" s="18">
        <f t="shared" si="0"/>
        <v>10000</v>
      </c>
      <c r="N36" s="18">
        <f t="shared" si="1"/>
        <v>10000</v>
      </c>
      <c r="O36" s="19">
        <v>0</v>
      </c>
      <c r="P36" s="19">
        <v>10000</v>
      </c>
      <c r="Q36" s="19"/>
      <c r="R36" s="19"/>
      <c r="S36" s="19"/>
      <c r="T36" s="19">
        <v>0</v>
      </c>
      <c r="U36" s="14" t="s">
        <v>150</v>
      </c>
      <c r="V36" s="17" t="s">
        <v>40</v>
      </c>
      <c r="W36" s="17" t="s">
        <v>40</v>
      </c>
      <c r="X36" s="17" t="s">
        <v>40</v>
      </c>
      <c r="Y36" s="12" t="s">
        <v>40</v>
      </c>
      <c r="Z36" s="12" t="s">
        <v>52</v>
      </c>
      <c r="AA36" s="20" t="s">
        <v>88</v>
      </c>
      <c r="AB36" s="21" t="s">
        <v>148</v>
      </c>
      <c r="AC36" s="40" t="s">
        <v>128</v>
      </c>
    </row>
    <row r="37" spans="1:29" ht="103.5" x14ac:dyDescent="0.4">
      <c r="A37" s="42">
        <v>31</v>
      </c>
      <c r="B37" s="28" t="s">
        <v>38</v>
      </c>
      <c r="C37" s="12" t="s">
        <v>39</v>
      </c>
      <c r="D37" s="12" t="s">
        <v>40</v>
      </c>
      <c r="E37" s="14" t="s">
        <v>151</v>
      </c>
      <c r="F37" s="15" t="str">
        <f>IF(C37="補",VLOOKUP(E37,'[1]事業名一覧 '!$A$3:$C$55,3,FALSE),"")</f>
        <v/>
      </c>
      <c r="G37" s="17" t="s">
        <v>42</v>
      </c>
      <c r="H37" s="17" t="s">
        <v>43</v>
      </c>
      <c r="I37" s="17" t="s">
        <v>58</v>
      </c>
      <c r="J37" s="17" t="s">
        <v>43</v>
      </c>
      <c r="K37" s="17" t="s">
        <v>40</v>
      </c>
      <c r="L37" s="14"/>
      <c r="M37" s="18">
        <f t="shared" si="0"/>
        <v>3652</v>
      </c>
      <c r="N37" s="18">
        <f t="shared" si="1"/>
        <v>3652</v>
      </c>
      <c r="O37" s="19">
        <v>3652</v>
      </c>
      <c r="P37" s="19"/>
      <c r="Q37" s="19"/>
      <c r="R37" s="19"/>
      <c r="S37" s="19"/>
      <c r="T37" s="19">
        <v>0</v>
      </c>
      <c r="U37" s="14" t="s">
        <v>152</v>
      </c>
      <c r="V37" s="17" t="s">
        <v>40</v>
      </c>
      <c r="W37" s="17" t="s">
        <v>40</v>
      </c>
      <c r="X37" s="17" t="s">
        <v>40</v>
      </c>
      <c r="Y37" s="12" t="s">
        <v>40</v>
      </c>
      <c r="Z37" s="12" t="s">
        <v>153</v>
      </c>
      <c r="AA37" s="20" t="s">
        <v>88</v>
      </c>
      <c r="AB37" s="21" t="s">
        <v>154</v>
      </c>
      <c r="AC37" s="40" t="s">
        <v>128</v>
      </c>
    </row>
    <row r="38" spans="1:29" ht="172.5" x14ac:dyDescent="0.4">
      <c r="A38" s="42">
        <v>32</v>
      </c>
      <c r="B38" s="28" t="s">
        <v>38</v>
      </c>
      <c r="C38" s="12" t="s">
        <v>39</v>
      </c>
      <c r="D38" s="12" t="s">
        <v>40</v>
      </c>
      <c r="E38" s="14" t="s">
        <v>155</v>
      </c>
      <c r="F38" s="15" t="str">
        <f>IF(C38="補",VLOOKUP(E38,'[1]事業名一覧 '!$A$3:$C$55,3,FALSE),"")</f>
        <v/>
      </c>
      <c r="G38" s="17" t="s">
        <v>42</v>
      </c>
      <c r="H38" s="17" t="s">
        <v>43</v>
      </c>
      <c r="I38" s="17" t="s">
        <v>69</v>
      </c>
      <c r="J38" s="17" t="s">
        <v>43</v>
      </c>
      <c r="K38" s="17" t="s">
        <v>40</v>
      </c>
      <c r="L38" s="14"/>
      <c r="M38" s="18">
        <f t="shared" si="0"/>
        <v>16434</v>
      </c>
      <c r="N38" s="18">
        <f t="shared" si="1"/>
        <v>15434</v>
      </c>
      <c r="O38" s="19">
        <v>15434</v>
      </c>
      <c r="P38" s="19"/>
      <c r="Q38" s="19"/>
      <c r="R38" s="19"/>
      <c r="S38" s="19"/>
      <c r="T38" s="19">
        <v>1000</v>
      </c>
      <c r="U38" s="14" t="s">
        <v>156</v>
      </c>
      <c r="V38" s="17" t="s">
        <v>40</v>
      </c>
      <c r="W38" s="17" t="s">
        <v>40</v>
      </c>
      <c r="X38" s="17" t="s">
        <v>40</v>
      </c>
      <c r="Y38" s="12" t="s">
        <v>40</v>
      </c>
      <c r="Z38" s="12" t="s">
        <v>153</v>
      </c>
      <c r="AA38" s="20" t="s">
        <v>47</v>
      </c>
      <c r="AB38" s="21" t="s">
        <v>157</v>
      </c>
      <c r="AC38" s="40" t="s">
        <v>128</v>
      </c>
    </row>
    <row r="39" spans="1:29" ht="310.5" x14ac:dyDescent="0.4">
      <c r="A39" s="42">
        <v>33</v>
      </c>
      <c r="B39" s="28" t="s">
        <v>38</v>
      </c>
      <c r="C39" s="12" t="s">
        <v>39</v>
      </c>
      <c r="D39" s="12" t="s">
        <v>40</v>
      </c>
      <c r="E39" s="14" t="s">
        <v>158</v>
      </c>
      <c r="F39" s="15" t="str">
        <f>IF(C39="補",VLOOKUP(E39,'[1]事業名一覧 '!$A$3:$C$55,3,FALSE),"")</f>
        <v/>
      </c>
      <c r="G39" s="17" t="s">
        <v>42</v>
      </c>
      <c r="H39" s="17" t="s">
        <v>43</v>
      </c>
      <c r="I39" s="17" t="s">
        <v>69</v>
      </c>
      <c r="J39" s="17" t="s">
        <v>43</v>
      </c>
      <c r="K39" s="17" t="s">
        <v>40</v>
      </c>
      <c r="L39" s="14"/>
      <c r="M39" s="18">
        <f t="shared" si="0"/>
        <v>5522</v>
      </c>
      <c r="N39" s="18">
        <f t="shared" si="1"/>
        <v>5522</v>
      </c>
      <c r="O39" s="19">
        <v>5522</v>
      </c>
      <c r="P39" s="19"/>
      <c r="Q39" s="19"/>
      <c r="R39" s="19"/>
      <c r="S39" s="19"/>
      <c r="T39" s="19">
        <v>0</v>
      </c>
      <c r="U39" s="14" t="s">
        <v>159</v>
      </c>
      <c r="V39" s="17" t="s">
        <v>40</v>
      </c>
      <c r="W39" s="17" t="s">
        <v>40</v>
      </c>
      <c r="X39" s="17" t="s">
        <v>40</v>
      </c>
      <c r="Y39" s="12" t="s">
        <v>40</v>
      </c>
      <c r="Z39" s="12" t="s">
        <v>160</v>
      </c>
      <c r="AA39" s="20" t="s">
        <v>63</v>
      </c>
      <c r="AB39" s="21" t="s">
        <v>161</v>
      </c>
      <c r="AC39" s="40" t="s">
        <v>128</v>
      </c>
    </row>
    <row r="40" spans="1:29" ht="120.75" x14ac:dyDescent="0.4">
      <c r="A40" s="42">
        <v>34</v>
      </c>
      <c r="B40" s="28" t="s">
        <v>38</v>
      </c>
      <c r="C40" s="12" t="s">
        <v>39</v>
      </c>
      <c r="D40" s="12" t="s">
        <v>40</v>
      </c>
      <c r="E40" s="14" t="s">
        <v>162</v>
      </c>
      <c r="F40" s="15" t="str">
        <f>IF(C40="補",VLOOKUP(E40,'[1]事業名一覧 '!$A$3:$C$55,3,FALSE),"")</f>
        <v/>
      </c>
      <c r="G40" s="17" t="s">
        <v>42</v>
      </c>
      <c r="H40" s="17" t="s">
        <v>43</v>
      </c>
      <c r="I40" s="17" t="s">
        <v>44</v>
      </c>
      <c r="J40" s="17" t="s">
        <v>43</v>
      </c>
      <c r="K40" s="17" t="s">
        <v>40</v>
      </c>
      <c r="L40" s="14"/>
      <c r="M40" s="18">
        <f t="shared" si="0"/>
        <v>814</v>
      </c>
      <c r="N40" s="18">
        <f t="shared" si="1"/>
        <v>814</v>
      </c>
      <c r="O40" s="19">
        <v>814</v>
      </c>
      <c r="P40" s="19"/>
      <c r="Q40" s="19"/>
      <c r="R40" s="19"/>
      <c r="S40" s="19"/>
      <c r="T40" s="19">
        <v>0</v>
      </c>
      <c r="U40" s="14" t="s">
        <v>163</v>
      </c>
      <c r="V40" s="17" t="s">
        <v>40</v>
      </c>
      <c r="W40" s="17" t="s">
        <v>40</v>
      </c>
      <c r="X40" s="17" t="s">
        <v>40</v>
      </c>
      <c r="Y40" s="12" t="s">
        <v>40</v>
      </c>
      <c r="Z40" s="12" t="s">
        <v>153</v>
      </c>
      <c r="AA40" s="20" t="s">
        <v>47</v>
      </c>
      <c r="AB40" s="21" t="s">
        <v>164</v>
      </c>
      <c r="AC40" s="40" t="s">
        <v>128</v>
      </c>
    </row>
    <row r="41" spans="1:29" x14ac:dyDescent="0.4">
      <c r="A41" s="42">
        <v>35</v>
      </c>
      <c r="B41" s="28" t="s">
        <v>38</v>
      </c>
      <c r="C41" s="12"/>
      <c r="D41" s="12"/>
      <c r="E41" s="14"/>
      <c r="F41" s="15" t="str">
        <f>IF(C41="補",VLOOKUP(E41,'[1]事業名一覧 '!$A$3:$C$55,3,FALSE),"")</f>
        <v/>
      </c>
      <c r="G41" s="17"/>
      <c r="H41" s="17"/>
      <c r="I41" s="17"/>
      <c r="J41" s="17"/>
      <c r="K41" s="17"/>
      <c r="L41" s="14"/>
      <c r="M41" s="18" t="str">
        <f t="shared" si="0"/>
        <v/>
      </c>
      <c r="N41" s="18" t="str">
        <f t="shared" si="1"/>
        <v/>
      </c>
      <c r="O41" s="19"/>
      <c r="P41" s="19"/>
      <c r="Q41" s="19"/>
      <c r="R41" s="19"/>
      <c r="S41" s="19"/>
      <c r="T41" s="19"/>
      <c r="U41" s="14"/>
      <c r="V41" s="17"/>
      <c r="W41" s="17"/>
      <c r="X41" s="17"/>
      <c r="Y41" s="12"/>
      <c r="Z41" s="12"/>
      <c r="AA41" s="20"/>
      <c r="AB41" s="21"/>
      <c r="AC41" s="40"/>
    </row>
    <row r="42" spans="1:29" ht="120.75" x14ac:dyDescent="0.4">
      <c r="A42" s="42">
        <v>36</v>
      </c>
      <c r="B42" s="28" t="s">
        <v>83</v>
      </c>
      <c r="C42" s="12" t="s">
        <v>39</v>
      </c>
      <c r="D42" s="12" t="s">
        <v>43</v>
      </c>
      <c r="E42" s="14" t="s">
        <v>165</v>
      </c>
      <c r="F42" s="15" t="str">
        <f>IF(C42="補",VLOOKUP(E42,'[1]事業名一覧 '!$A$3:$C$55,3,FALSE),"")</f>
        <v/>
      </c>
      <c r="G42" s="17" t="s">
        <v>130</v>
      </c>
      <c r="H42" s="17" t="s">
        <v>43</v>
      </c>
      <c r="I42" s="17" t="s">
        <v>131</v>
      </c>
      <c r="J42" s="17" t="s">
        <v>43</v>
      </c>
      <c r="K42" s="17" t="s">
        <v>132</v>
      </c>
      <c r="L42" s="14"/>
      <c r="M42" s="18">
        <f t="shared" si="0"/>
        <v>261</v>
      </c>
      <c r="N42" s="18">
        <f t="shared" si="1"/>
        <v>261</v>
      </c>
      <c r="O42" s="19"/>
      <c r="P42" s="19"/>
      <c r="Q42" s="19">
        <v>261</v>
      </c>
      <c r="R42" s="19"/>
      <c r="S42" s="19"/>
      <c r="T42" s="19">
        <v>0</v>
      </c>
      <c r="U42" s="14" t="s">
        <v>166</v>
      </c>
      <c r="V42" s="17" t="s">
        <v>40</v>
      </c>
      <c r="W42" s="17" t="s">
        <v>40</v>
      </c>
      <c r="X42" s="17" t="s">
        <v>40</v>
      </c>
      <c r="Y42" s="12" t="s">
        <v>40</v>
      </c>
      <c r="Z42" s="12" t="s">
        <v>167</v>
      </c>
      <c r="AA42" s="20" t="s">
        <v>47</v>
      </c>
      <c r="AB42" s="21" t="s">
        <v>168</v>
      </c>
      <c r="AC42" s="40" t="s">
        <v>128</v>
      </c>
    </row>
    <row r="43" spans="1:29" ht="86.25" x14ac:dyDescent="0.4">
      <c r="A43" s="42">
        <v>37</v>
      </c>
      <c r="B43" s="28" t="s">
        <v>38</v>
      </c>
      <c r="C43" s="12" t="s">
        <v>39</v>
      </c>
      <c r="D43" s="12" t="s">
        <v>40</v>
      </c>
      <c r="E43" s="14" t="s">
        <v>169</v>
      </c>
      <c r="F43" s="15" t="str">
        <f>IF(C43="補",VLOOKUP(E43,'[1]事業名一覧 '!$A$3:$C$55,3,FALSE),"")</f>
        <v/>
      </c>
      <c r="G43" s="17" t="s">
        <v>42</v>
      </c>
      <c r="H43" s="17" t="s">
        <v>43</v>
      </c>
      <c r="I43" s="17" t="s">
        <v>69</v>
      </c>
      <c r="J43" s="17" t="s">
        <v>43</v>
      </c>
      <c r="K43" s="17" t="s">
        <v>40</v>
      </c>
      <c r="L43" s="14"/>
      <c r="M43" s="18">
        <f t="shared" si="0"/>
        <v>24297</v>
      </c>
      <c r="N43" s="18">
        <f t="shared" si="1"/>
        <v>24297</v>
      </c>
      <c r="O43" s="19">
        <v>24297</v>
      </c>
      <c r="P43" s="19"/>
      <c r="Q43" s="19"/>
      <c r="R43" s="19"/>
      <c r="S43" s="19"/>
      <c r="T43" s="19">
        <v>0</v>
      </c>
      <c r="U43" s="14" t="s">
        <v>170</v>
      </c>
      <c r="V43" s="17" t="s">
        <v>40</v>
      </c>
      <c r="W43" s="17" t="s">
        <v>40</v>
      </c>
      <c r="X43" s="17" t="s">
        <v>40</v>
      </c>
      <c r="Y43" s="12" t="s">
        <v>40</v>
      </c>
      <c r="Z43" s="12" t="s">
        <v>171</v>
      </c>
      <c r="AA43" s="20" t="s">
        <v>171</v>
      </c>
      <c r="AB43" s="21" t="s">
        <v>172</v>
      </c>
      <c r="AC43" s="40" t="s">
        <v>128</v>
      </c>
    </row>
    <row r="44" spans="1:29" x14ac:dyDescent="0.4">
      <c r="A44" s="42">
        <v>38</v>
      </c>
      <c r="B44" s="28"/>
      <c r="C44" s="12"/>
      <c r="D44" s="12"/>
      <c r="E44" s="14"/>
      <c r="F44" s="15" t="str">
        <f>IF(C44="補",VLOOKUP(E44,'[1]事業名一覧 '!$A$3:$C$55,3,FALSE),"")</f>
        <v/>
      </c>
      <c r="G44" s="17"/>
      <c r="H44" s="17"/>
      <c r="I44" s="17"/>
      <c r="J44" s="17"/>
      <c r="K44" s="17"/>
      <c r="L44" s="14"/>
      <c r="M44" s="18" t="str">
        <f t="shared" si="0"/>
        <v/>
      </c>
      <c r="N44" s="18" t="str">
        <f t="shared" si="1"/>
        <v/>
      </c>
      <c r="O44" s="19"/>
      <c r="P44" s="19"/>
      <c r="Q44" s="19"/>
      <c r="R44" s="19"/>
      <c r="S44" s="19"/>
      <c r="T44" s="19"/>
      <c r="U44" s="14"/>
      <c r="V44" s="17"/>
      <c r="W44" s="17"/>
      <c r="X44" s="17"/>
      <c r="Y44" s="12"/>
      <c r="Z44" s="12"/>
      <c r="AA44" s="20"/>
      <c r="AB44" s="21"/>
      <c r="AC44" s="40"/>
    </row>
    <row r="45" spans="1:29" ht="138" x14ac:dyDescent="0.4">
      <c r="A45" s="43">
        <v>39</v>
      </c>
      <c r="B45" s="29" t="s">
        <v>38</v>
      </c>
      <c r="C45" s="30" t="s">
        <v>39</v>
      </c>
      <c r="D45" s="30" t="s">
        <v>40</v>
      </c>
      <c r="E45" s="31" t="s">
        <v>173</v>
      </c>
      <c r="F45" s="15" t="str">
        <f>IF(C45="補",VLOOKUP(E45,'[1]事業名一覧 '!$A$3:$C$55,3,FALSE),"")</f>
        <v/>
      </c>
      <c r="G45" s="32" t="s">
        <v>42</v>
      </c>
      <c r="H45" s="33" t="s">
        <v>43</v>
      </c>
      <c r="I45" s="32" t="s">
        <v>44</v>
      </c>
      <c r="J45" s="32" t="s">
        <v>43</v>
      </c>
      <c r="K45" s="32" t="s">
        <v>40</v>
      </c>
      <c r="L45" s="31"/>
      <c r="M45" s="34">
        <f t="shared" si="0"/>
        <v>8000</v>
      </c>
      <c r="N45" s="34">
        <f t="shared" si="1"/>
        <v>8000</v>
      </c>
      <c r="O45" s="35">
        <v>8000</v>
      </c>
      <c r="P45" s="35"/>
      <c r="Q45" s="35"/>
      <c r="R45" s="35"/>
      <c r="S45" s="35"/>
      <c r="T45" s="35">
        <v>0</v>
      </c>
      <c r="U45" s="31" t="s">
        <v>174</v>
      </c>
      <c r="V45" s="32" t="s">
        <v>40</v>
      </c>
      <c r="W45" s="32" t="s">
        <v>40</v>
      </c>
      <c r="X45" s="32" t="s">
        <v>40</v>
      </c>
      <c r="Y45" s="30" t="s">
        <v>40</v>
      </c>
      <c r="Z45" s="30" t="s">
        <v>147</v>
      </c>
      <c r="AA45" s="36" t="s">
        <v>47</v>
      </c>
      <c r="AB45" s="37" t="s">
        <v>175</v>
      </c>
      <c r="AC45" s="44" t="s">
        <v>128</v>
      </c>
    </row>
    <row r="46" spans="1:29" ht="103.5" x14ac:dyDescent="0.4">
      <c r="A46" s="45">
        <v>40</v>
      </c>
      <c r="B46" s="28" t="s">
        <v>83</v>
      </c>
      <c r="C46" s="12" t="s">
        <v>39</v>
      </c>
      <c r="D46" s="12" t="s">
        <v>43</v>
      </c>
      <c r="E46" s="14" t="s">
        <v>176</v>
      </c>
      <c r="F46" s="15" t="str">
        <f>IF(C46="補",VLOOKUP(E46,'[1]事業名一覧 '!$A$3:$C$55,3,FALSE),"")</f>
        <v/>
      </c>
      <c r="G46" s="17" t="s">
        <v>130</v>
      </c>
      <c r="H46" s="17" t="s">
        <v>43</v>
      </c>
      <c r="I46" s="17" t="s">
        <v>131</v>
      </c>
      <c r="J46" s="17" t="s">
        <v>43</v>
      </c>
      <c r="K46" s="17" t="s">
        <v>177</v>
      </c>
      <c r="L46" s="14"/>
      <c r="M46" s="18">
        <f t="shared" si="0"/>
        <v>3260</v>
      </c>
      <c r="N46" s="18">
        <f t="shared" si="1"/>
        <v>3260</v>
      </c>
      <c r="O46" s="19"/>
      <c r="P46" s="19"/>
      <c r="Q46" s="19">
        <v>3260</v>
      </c>
      <c r="R46" s="19"/>
      <c r="S46" s="19"/>
      <c r="T46" s="19">
        <v>0</v>
      </c>
      <c r="U46" s="14" t="s">
        <v>178</v>
      </c>
      <c r="V46" s="17" t="s">
        <v>40</v>
      </c>
      <c r="W46" s="17" t="s">
        <v>40</v>
      </c>
      <c r="X46" s="17" t="s">
        <v>40</v>
      </c>
      <c r="Y46" s="12" t="s">
        <v>40</v>
      </c>
      <c r="Z46" s="12" t="s">
        <v>147</v>
      </c>
      <c r="AA46" s="20" t="s">
        <v>47</v>
      </c>
      <c r="AB46" s="21" t="s">
        <v>179</v>
      </c>
      <c r="AC46" s="40" t="s">
        <v>128</v>
      </c>
    </row>
    <row r="47" spans="1:29" ht="155.25" x14ac:dyDescent="0.4">
      <c r="A47" s="42">
        <v>41</v>
      </c>
      <c r="B47" s="28" t="s">
        <v>38</v>
      </c>
      <c r="C47" s="12" t="s">
        <v>39</v>
      </c>
      <c r="D47" s="12" t="s">
        <v>40</v>
      </c>
      <c r="E47" s="14" t="s">
        <v>180</v>
      </c>
      <c r="F47" s="15" t="str">
        <f>IF(C47="補",VLOOKUP(E47,'[1]事業名一覧 '!$A$3:$C$55,3,FALSE),"")</f>
        <v/>
      </c>
      <c r="G47" s="17" t="s">
        <v>42</v>
      </c>
      <c r="H47" s="17" t="s">
        <v>43</v>
      </c>
      <c r="I47" s="17" t="s">
        <v>44</v>
      </c>
      <c r="J47" s="17" t="s">
        <v>43</v>
      </c>
      <c r="K47" s="17" t="s">
        <v>40</v>
      </c>
      <c r="L47" s="14"/>
      <c r="M47" s="18">
        <f t="shared" si="0"/>
        <v>1180</v>
      </c>
      <c r="N47" s="18">
        <f t="shared" si="1"/>
        <v>1180</v>
      </c>
      <c r="O47" s="19">
        <v>1180</v>
      </c>
      <c r="P47" s="19"/>
      <c r="Q47" s="19"/>
      <c r="R47" s="19"/>
      <c r="S47" s="19"/>
      <c r="T47" s="19">
        <v>0</v>
      </c>
      <c r="U47" s="14" t="s">
        <v>181</v>
      </c>
      <c r="V47" s="17" t="s">
        <v>40</v>
      </c>
      <c r="W47" s="17" t="s">
        <v>40</v>
      </c>
      <c r="X47" s="17" t="s">
        <v>40</v>
      </c>
      <c r="Y47" s="12" t="s">
        <v>40</v>
      </c>
      <c r="Z47" s="12" t="s">
        <v>147</v>
      </c>
      <c r="AA47" s="20" t="s">
        <v>47</v>
      </c>
      <c r="AB47" s="21" t="s">
        <v>182</v>
      </c>
      <c r="AC47" s="40" t="s">
        <v>128</v>
      </c>
    </row>
    <row r="48" spans="1:29" ht="327.75" x14ac:dyDescent="0.4">
      <c r="A48" s="42">
        <v>42</v>
      </c>
      <c r="B48" s="28" t="s">
        <v>38</v>
      </c>
      <c r="C48" s="12" t="s">
        <v>39</v>
      </c>
      <c r="D48" s="12" t="s">
        <v>40</v>
      </c>
      <c r="E48" s="14" t="s">
        <v>183</v>
      </c>
      <c r="F48" s="15" t="str">
        <f>IF(C48="補",VLOOKUP(E48,'[1]事業名一覧 '!$A$3:$C$55,3,FALSE),"")</f>
        <v/>
      </c>
      <c r="G48" s="17" t="s">
        <v>42</v>
      </c>
      <c r="H48" s="17" t="s">
        <v>43</v>
      </c>
      <c r="I48" s="17" t="s">
        <v>184</v>
      </c>
      <c r="J48" s="17" t="s">
        <v>43</v>
      </c>
      <c r="K48" s="17" t="s">
        <v>40</v>
      </c>
      <c r="L48" s="14"/>
      <c r="M48" s="18">
        <f t="shared" si="0"/>
        <v>8626</v>
      </c>
      <c r="N48" s="18">
        <f t="shared" si="1"/>
        <v>2906</v>
      </c>
      <c r="O48" s="19">
        <v>2906</v>
      </c>
      <c r="P48" s="19"/>
      <c r="Q48" s="19"/>
      <c r="R48" s="19"/>
      <c r="S48" s="19"/>
      <c r="T48" s="19">
        <v>5720</v>
      </c>
      <c r="U48" s="14" t="s">
        <v>185</v>
      </c>
      <c r="V48" s="17" t="s">
        <v>40</v>
      </c>
      <c r="W48" s="17" t="s">
        <v>40</v>
      </c>
      <c r="X48" s="17" t="s">
        <v>40</v>
      </c>
      <c r="Y48" s="12" t="s">
        <v>40</v>
      </c>
      <c r="Z48" s="12" t="s">
        <v>46</v>
      </c>
      <c r="AA48" s="20" t="s">
        <v>47</v>
      </c>
      <c r="AB48" s="21" t="s">
        <v>186</v>
      </c>
      <c r="AC48" s="40" t="s">
        <v>49</v>
      </c>
    </row>
    <row r="49" spans="1:29" ht="241.5" x14ac:dyDescent="0.4">
      <c r="A49" s="42">
        <v>43</v>
      </c>
      <c r="B49" s="28" t="s">
        <v>83</v>
      </c>
      <c r="C49" s="12" t="s">
        <v>39</v>
      </c>
      <c r="D49" s="12" t="s">
        <v>43</v>
      </c>
      <c r="E49" s="14" t="s">
        <v>187</v>
      </c>
      <c r="F49" s="15" t="str">
        <f>IF(C49="補",VLOOKUP(E49,'[1]事業名一覧 '!$A$3:$C$55,3,FALSE),"")</f>
        <v/>
      </c>
      <c r="G49" s="17" t="s">
        <v>130</v>
      </c>
      <c r="H49" s="17" t="s">
        <v>43</v>
      </c>
      <c r="I49" s="17" t="s">
        <v>131</v>
      </c>
      <c r="J49" s="17" t="s">
        <v>43</v>
      </c>
      <c r="K49" s="17" t="s">
        <v>188</v>
      </c>
      <c r="L49" s="14"/>
      <c r="M49" s="18">
        <f t="shared" si="0"/>
        <v>52607</v>
      </c>
      <c r="N49" s="18">
        <f t="shared" si="1"/>
        <v>52607</v>
      </c>
      <c r="O49" s="19"/>
      <c r="P49" s="19"/>
      <c r="Q49" s="19">
        <v>52607</v>
      </c>
      <c r="R49" s="19"/>
      <c r="S49" s="19"/>
      <c r="T49" s="19">
        <v>0</v>
      </c>
      <c r="U49" s="14" t="s">
        <v>189</v>
      </c>
      <c r="V49" s="17" t="s">
        <v>40</v>
      </c>
      <c r="W49" s="17" t="s">
        <v>40</v>
      </c>
      <c r="X49" s="17" t="s">
        <v>40</v>
      </c>
      <c r="Y49" s="12" t="s">
        <v>40</v>
      </c>
      <c r="Z49" s="12" t="s">
        <v>147</v>
      </c>
      <c r="AA49" s="20" t="s">
        <v>47</v>
      </c>
      <c r="AB49" s="21" t="s">
        <v>190</v>
      </c>
      <c r="AC49" s="40" t="s">
        <v>128</v>
      </c>
    </row>
    <row r="50" spans="1:29" ht="172.5" x14ac:dyDescent="0.4">
      <c r="A50" s="42">
        <v>44</v>
      </c>
      <c r="B50" s="28" t="s">
        <v>83</v>
      </c>
      <c r="C50" s="12" t="s">
        <v>39</v>
      </c>
      <c r="D50" s="12" t="s">
        <v>43</v>
      </c>
      <c r="E50" s="14" t="s">
        <v>191</v>
      </c>
      <c r="F50" s="15" t="str">
        <f>IF(C50="補",VLOOKUP(E50,'[1]事業名一覧 '!$A$3:$C$55,3,FALSE),"")</f>
        <v/>
      </c>
      <c r="G50" s="17" t="s">
        <v>42</v>
      </c>
      <c r="H50" s="17" t="s">
        <v>43</v>
      </c>
      <c r="I50" s="17" t="s">
        <v>131</v>
      </c>
      <c r="J50" s="17" t="s">
        <v>43</v>
      </c>
      <c r="K50" s="17" t="s">
        <v>40</v>
      </c>
      <c r="L50" s="14"/>
      <c r="M50" s="18">
        <f t="shared" si="0"/>
        <v>15035</v>
      </c>
      <c r="N50" s="18">
        <f t="shared" si="1"/>
        <v>15035</v>
      </c>
      <c r="O50" s="19"/>
      <c r="P50" s="19">
        <v>15035</v>
      </c>
      <c r="Q50" s="19"/>
      <c r="R50" s="19"/>
      <c r="S50" s="19"/>
      <c r="T50" s="19">
        <v>0</v>
      </c>
      <c r="U50" s="14" t="s">
        <v>192</v>
      </c>
      <c r="V50" s="17" t="s">
        <v>40</v>
      </c>
      <c r="W50" s="17" t="s">
        <v>40</v>
      </c>
      <c r="X50" s="17" t="s">
        <v>40</v>
      </c>
      <c r="Y50" s="12" t="s">
        <v>40</v>
      </c>
      <c r="Z50" s="12" t="s">
        <v>147</v>
      </c>
      <c r="AA50" s="20" t="s">
        <v>47</v>
      </c>
      <c r="AB50" s="21" t="s">
        <v>193</v>
      </c>
      <c r="AC50" s="40" t="s">
        <v>128</v>
      </c>
    </row>
    <row r="51" spans="1:29" ht="120.75" x14ac:dyDescent="0.4">
      <c r="A51" s="42">
        <v>45</v>
      </c>
      <c r="B51" s="28" t="s">
        <v>83</v>
      </c>
      <c r="C51" s="12" t="s">
        <v>194</v>
      </c>
      <c r="D51" s="12" t="s">
        <v>43</v>
      </c>
      <c r="E51" s="14" t="s">
        <v>195</v>
      </c>
      <c r="F51" s="15" t="str">
        <f>IF(C51="補",VLOOKUP(E51,'[1]事業名一覧 '!$A$3:$C$55,3,FALSE),"")</f>
        <v>厚生労働省</v>
      </c>
      <c r="G51" s="17" t="s">
        <v>130</v>
      </c>
      <c r="H51" s="17" t="s">
        <v>43</v>
      </c>
      <c r="I51" s="17" t="s">
        <v>85</v>
      </c>
      <c r="J51" s="17" t="s">
        <v>43</v>
      </c>
      <c r="K51" s="17" t="s">
        <v>132</v>
      </c>
      <c r="L51" s="14"/>
      <c r="M51" s="18">
        <f t="shared" si="0"/>
        <v>21000</v>
      </c>
      <c r="N51" s="18">
        <f t="shared" si="1"/>
        <v>3500</v>
      </c>
      <c r="O51" s="19"/>
      <c r="P51" s="19"/>
      <c r="Q51" s="19">
        <v>3500</v>
      </c>
      <c r="R51" s="19"/>
      <c r="S51" s="19">
        <v>14000</v>
      </c>
      <c r="T51" s="19">
        <v>3500</v>
      </c>
      <c r="U51" s="14" t="s">
        <v>196</v>
      </c>
      <c r="V51" s="17" t="s">
        <v>40</v>
      </c>
      <c r="W51" s="17" t="s">
        <v>40</v>
      </c>
      <c r="X51" s="17" t="s">
        <v>43</v>
      </c>
      <c r="Y51" s="12" t="s">
        <v>40</v>
      </c>
      <c r="Z51" s="12" t="s">
        <v>147</v>
      </c>
      <c r="AA51" s="20" t="s">
        <v>47</v>
      </c>
      <c r="AB51" s="21" t="s">
        <v>197</v>
      </c>
      <c r="AC51" s="40" t="s">
        <v>198</v>
      </c>
    </row>
    <row r="52" spans="1:29" ht="120.75" x14ac:dyDescent="0.4">
      <c r="A52" s="42">
        <v>46</v>
      </c>
      <c r="B52" s="28" t="s">
        <v>38</v>
      </c>
      <c r="C52" s="12" t="s">
        <v>39</v>
      </c>
      <c r="D52" s="12" t="s">
        <v>40</v>
      </c>
      <c r="E52" s="14" t="s">
        <v>199</v>
      </c>
      <c r="F52" s="15" t="str">
        <f>IF(C52="補",VLOOKUP(E52,'[1]事業名一覧 '!$A$3:$C$55,3,FALSE),"")</f>
        <v/>
      </c>
      <c r="G52" s="17" t="s">
        <v>42</v>
      </c>
      <c r="H52" s="17" t="s">
        <v>43</v>
      </c>
      <c r="I52" s="17" t="s">
        <v>44</v>
      </c>
      <c r="J52" s="17" t="s">
        <v>43</v>
      </c>
      <c r="K52" s="17" t="s">
        <v>40</v>
      </c>
      <c r="L52" s="14"/>
      <c r="M52" s="18">
        <f t="shared" si="0"/>
        <v>27468</v>
      </c>
      <c r="N52" s="18">
        <f t="shared" si="1"/>
        <v>27468</v>
      </c>
      <c r="O52" s="19">
        <v>27468</v>
      </c>
      <c r="P52" s="19"/>
      <c r="Q52" s="19"/>
      <c r="R52" s="19"/>
      <c r="S52" s="19"/>
      <c r="T52" s="19">
        <v>0</v>
      </c>
      <c r="U52" s="14" t="s">
        <v>200</v>
      </c>
      <c r="V52" s="17" t="s">
        <v>40</v>
      </c>
      <c r="W52" s="17" t="s">
        <v>40</v>
      </c>
      <c r="X52" s="17" t="s">
        <v>40</v>
      </c>
      <c r="Y52" s="12" t="s">
        <v>40</v>
      </c>
      <c r="Z52" s="12" t="s">
        <v>87</v>
      </c>
      <c r="AA52" s="20" t="s">
        <v>47</v>
      </c>
      <c r="AB52" s="21" t="s">
        <v>201</v>
      </c>
      <c r="AC52" s="40" t="s">
        <v>128</v>
      </c>
    </row>
    <row r="53" spans="1:29" ht="155.25" x14ac:dyDescent="0.4">
      <c r="A53" s="46">
        <v>47</v>
      </c>
      <c r="B53" s="47" t="s">
        <v>38</v>
      </c>
      <c r="C53" s="48" t="s">
        <v>39</v>
      </c>
      <c r="D53" s="48" t="s">
        <v>40</v>
      </c>
      <c r="E53" s="49" t="s">
        <v>202</v>
      </c>
      <c r="F53" s="50" t="str">
        <f>IF(C53="補",VLOOKUP(E53,'[1]事業名一覧 '!$A$3:$C$55,3,FALSE),"")</f>
        <v/>
      </c>
      <c r="G53" s="51" t="s">
        <v>42</v>
      </c>
      <c r="H53" s="51" t="s">
        <v>43</v>
      </c>
      <c r="I53" s="51" t="s">
        <v>58</v>
      </c>
      <c r="J53" s="51" t="s">
        <v>43</v>
      </c>
      <c r="K53" s="51" t="s">
        <v>40</v>
      </c>
      <c r="L53" s="49"/>
      <c r="M53" s="52">
        <f t="shared" si="0"/>
        <v>270</v>
      </c>
      <c r="N53" s="52">
        <f t="shared" si="1"/>
        <v>270</v>
      </c>
      <c r="O53" s="53">
        <v>270</v>
      </c>
      <c r="P53" s="53"/>
      <c r="Q53" s="53"/>
      <c r="R53" s="53"/>
      <c r="S53" s="53"/>
      <c r="T53" s="53">
        <v>0</v>
      </c>
      <c r="U53" s="49" t="s">
        <v>203</v>
      </c>
      <c r="V53" s="51" t="s">
        <v>40</v>
      </c>
      <c r="W53" s="51" t="s">
        <v>40</v>
      </c>
      <c r="X53" s="51" t="s">
        <v>40</v>
      </c>
      <c r="Y53" s="48" t="s">
        <v>40</v>
      </c>
      <c r="Z53" s="48" t="s">
        <v>46</v>
      </c>
      <c r="AA53" s="54" t="s">
        <v>47</v>
      </c>
      <c r="AB53" s="55" t="s">
        <v>204</v>
      </c>
      <c r="AC53" s="56" t="s">
        <v>49</v>
      </c>
    </row>
  </sheetData>
  <mergeCells count="25">
    <mergeCell ref="S4:S5"/>
    <mergeCell ref="T4:T5"/>
    <mergeCell ref="AC3:AC6"/>
    <mergeCell ref="X3:X6"/>
    <mergeCell ref="Y3:Y6"/>
    <mergeCell ref="Z3:Z6"/>
    <mergeCell ref="AA3:AA6"/>
    <mergeCell ref="AB3:AB6"/>
    <mergeCell ref="W3:W6"/>
    <mergeCell ref="F3:F6"/>
    <mergeCell ref="A1:AC1"/>
    <mergeCell ref="A3:A6"/>
    <mergeCell ref="B3:B6"/>
    <mergeCell ref="C3:C6"/>
    <mergeCell ref="D3:D6"/>
    <mergeCell ref="E3:E6"/>
    <mergeCell ref="G3:G6"/>
    <mergeCell ref="J3:J6"/>
    <mergeCell ref="K3:K6"/>
    <mergeCell ref="U3:U6"/>
    <mergeCell ref="V3:V6"/>
    <mergeCell ref="H4:H6"/>
    <mergeCell ref="L4:L6"/>
    <mergeCell ref="M4:M6"/>
    <mergeCell ref="N4:N5"/>
  </mergeCells>
  <phoneticPr fontId="3"/>
  <conditionalFormatting sqref="S7:S53">
    <cfRule type="expression" dxfId="10" priority="10">
      <formula>$C7="単"</formula>
    </cfRule>
  </conditionalFormatting>
  <conditionalFormatting sqref="O7:P53 R7:R53">
    <cfRule type="expression" dxfId="9" priority="6">
      <formula>$G7="重点交付金"</formula>
    </cfRule>
  </conditionalFormatting>
  <conditionalFormatting sqref="L7:L53">
    <cfRule type="expression" dxfId="8" priority="11">
      <formula>$K7&lt;&gt;"⑨推薦事業メニューよりも更に効果があると考える支援"</formula>
    </cfRule>
  </conditionalFormatting>
  <conditionalFormatting sqref="Q7:Q53">
    <cfRule type="expression" dxfId="7" priority="2">
      <formula>AND($E7="妊娠出産子育て支援交付金",$G7="重点交付金")</formula>
    </cfRule>
    <cfRule type="expression" dxfId="6" priority="7">
      <formula>$G7="通常交付金"</formula>
    </cfRule>
    <cfRule type="expression" dxfId="5" priority="8">
      <formula>$C7="補"</formula>
    </cfRule>
  </conditionalFormatting>
  <conditionalFormatting sqref="O7:O53">
    <cfRule type="expression" dxfId="4" priority="5">
      <formula>$B7="R4"</formula>
    </cfRule>
  </conditionalFormatting>
  <conditionalFormatting sqref="P7:P53">
    <cfRule type="expression" dxfId="3" priority="3">
      <formula>AND($E7="妊娠出産子育て支援交付金",$D7="○",$G7="通常交付金")</formula>
    </cfRule>
    <cfRule type="expression" dxfId="2" priority="9">
      <formula>$D7="－"</formula>
    </cfRule>
  </conditionalFormatting>
  <conditionalFormatting sqref="P7:R53">
    <cfRule type="expression" dxfId="1" priority="4">
      <formula>$B7="R3"</formula>
    </cfRule>
  </conditionalFormatting>
  <dataValidations count="9">
    <dataValidation type="list" allowBlank="1" showErrorMessage="1" sqref="D7:D53" xr:uid="{56DB5899-0764-4415-ADA5-48DD2226CC24}">
      <formula1>コロナ禍において原油価格・物価高騰等に直面する生活者や事業者に対する支援</formula1>
    </dataValidation>
    <dataValidation type="list" allowBlank="1" showInputMessage="1" showErrorMessage="1" sqref="J7:J53" xr:uid="{4A4AB574-E9D7-4DCA-AA39-EA53D64A8475}">
      <formula1>対象外経費に臨時交付金を充当していない</formula1>
    </dataValidation>
    <dataValidation type="list" allowBlank="1" showErrorMessage="1" sqref="H7:H53" xr:uid="{54AC1684-CAE0-4F32-882D-3938B2F626D2}">
      <formula1>コロナ感染症への対応として必要な事業</formula1>
    </dataValidation>
    <dataValidation type="list" allowBlank="1" showInputMessage="1" showErrorMessage="1" sqref="W7:W53" xr:uid="{11A0223F-52DC-4478-A2FA-320A17579FD6}">
      <formula1>特定事業者等支援</formula1>
    </dataValidation>
    <dataValidation type="list" allowBlank="1" showInputMessage="1" showErrorMessage="1" sqref="X7:X53" xr:uid="{A5CF0A8E-23C3-4371-917A-3424EB0DE138}">
      <formula1>個人を対象とした給付金等</formula1>
    </dataValidation>
    <dataValidation type="list" allowBlank="1" showErrorMessage="1" sqref="C7:C53" xr:uid="{7441879F-1BF2-4BB8-B30E-1EE4F0D08281}">
      <formula1>補助・単独</formula1>
    </dataValidation>
    <dataValidation allowBlank="1" showInputMessage="1" showErrorMessage="1" prompt="国庫補助事業の場合は、事業名一覧から、対象国庫補助事業名をコピーして貼り付けてください。コピーする際にはダブルクリックするとエラーメッセージが表示されるので、セルを選択（一度だけクリック）しコピーしてください。また、貼り付けの際には値で貼り付けをしてください。" sqref="E7:E53" xr:uid="{014AEAF6-733F-4A10-ABB5-1EC1E38BA78E}"/>
    <dataValidation allowBlank="1" showErrorMessage="1" sqref="L7:L53 F7:F53" xr:uid="{A7D60FC2-7C92-45BF-9380-3CF22FE5246E}"/>
    <dataValidation type="list" allowBlank="1" showInputMessage="1" showErrorMessage="1" sqref="B7:B53" xr:uid="{9FF4B380-D308-4CDD-AD55-11EF03141DBC}">
      <formula1>国の予算年度</formula1>
    </dataValidation>
  </dataValidations>
  <printOptions horizontalCentered="1"/>
  <pageMargins left="0.11811023622047245" right="0.11811023622047245" top="0.19685039370078741" bottom="0.19685039370078741" header="0.31496062992125984" footer="0.31496062992125984"/>
  <pageSetup paperSize="9" scale="26"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67789048-FFCB-4643-9C23-B3EE1D7BFED8}">
            <xm:f>B7&lt;&gt;'\\172.30.201.225\lgwan共有フォルダ\LG0002_総合政策課\財政係\新型コロナウイルス感染症対応地⽅創⽣臨時交付⾦\01実施計画書\R4　計画書\[09361_栃木県壬生町_r4_4最終.xlsx]転記作業用'!#REF!</xm:f>
            <x14:dxf>
              <fill>
                <patternFill>
                  <bgColor theme="5" tint="0.79998168889431442"/>
                </patternFill>
              </fill>
            </x14:dxf>
          </x14:cfRule>
          <xm:sqref>B7:AC53</xm:sqref>
        </x14:conditionalFormatting>
      </x14:conditionalFormattings>
    </ext>
    <ext xmlns:x14="http://schemas.microsoft.com/office/spreadsheetml/2009/9/main" uri="{CCE6A557-97BC-4b89-ADB6-D9C93CAAB3DF}">
      <x14:dataValidations xmlns:xm="http://schemas.microsoft.com/office/excel/2006/main" count="6">
        <x14:dataValidation type="list" allowBlank="1" showInputMessage="1" showErrorMessage="1" prompt="B列（国の予算年度）を選択した後に、プルダウンから選択できるようになります。" xr:uid="{C5842E8F-0665-4EBB-9F4A-A2553E89A34E}">
          <x14:formula1>
            <xm:f>INDIRECT('\\172.30.201.225\lgwan共有フォルダ\LG0002_総合政策課\財政係\新型コロナウイルス感染症対応地⽅創⽣臨時交付⾦\01実施計画書\R4　計画書\[09361_栃木県壬生町_r4_4最終.xlsx]フラグ管理用'!#REF!)</xm:f>
          </x14:formula1>
          <xm:sqref>I7:I53</xm:sqref>
        </x14:dataValidation>
        <x14:dataValidation type="list" allowBlank="1" showInputMessage="1" showErrorMessage="1" prompt="E列（交付金の区分）を選択した後に、プルダウンから選択できるようになります。" xr:uid="{510B7464-37DF-4952-9028-989C0620A7CA}">
          <x14:formula1>
            <xm:f>INDIRECT('\\172.30.201.225\lgwan共有フォルダ\LG0002_総合政策課\財政係\新型コロナウイルス感染症対応地⽅創⽣臨時交付⾦\01実施計画書\R4　計画書\[09361_栃木県壬生町_r4_4最終.xlsx]フラグ管理用'!#REF!)</xm:f>
          </x14:formula1>
          <xm:sqref>K7:K53</xm:sqref>
        </x14:dataValidation>
        <x14:dataValidation type="list" allowBlank="1" showInputMessage="1" showErrorMessage="1" prompt="C列（補助・単独）を選択した後に、プルダウンから選択できるようになります。" xr:uid="{1CF6F4ED-97BB-420D-9D79-C77E08EC52DD}">
          <x14:formula1>
            <xm:f>INDIRECT('\\172.30.201.225\lgwan共有フォルダ\LG0002_総合政策課\財政係\新型コロナウイルス感染症対応地⽅創⽣臨時交付⾦\01実施計画書\R4　計画書\[09361_栃木県壬生町_r4_4最終.xlsx]フラグ管理用'!#REF!)</xm:f>
          </x14:formula1>
          <xm:sqref>V7:V53 Y7:Z53</xm:sqref>
        </x14:dataValidation>
        <x14:dataValidation type="list" allowBlank="1" showInputMessage="1" showErrorMessage="1" xr:uid="{6D9D3CAC-B23C-47FC-B820-F3C6FDC77970}">
          <x14:formula1>
            <xm:f>INDIRECT('\\172.30.201.225\lgwan共有フォルダ\LG0002_総合政策課\財政係\新型コロナウイルス感染症対応地⽅創⽣臨時交付⾦\01実施計画書\R4　計画書\[09361_栃木県壬生町_r4_4最終.xlsx]フラグ管理用'!#REF!)</xm:f>
          </x14:formula1>
          <xm:sqref>AA7:AA53</xm:sqref>
        </x14:dataValidation>
        <x14:dataValidation type="list" allowBlank="1" showInputMessage="1" showErrorMessage="1" prompt="C列（補助・単独）を選択した後に、プルダウンから選択できるようになります。協力要請推進枠又は検査促進枠の地方負担分に充当する事業については、V列にて○を選択後過年度の予算区分も選択できるようになります。" xr:uid="{72CE5EA3-E2E2-4A1C-A206-3D80E2ADCE50}">
          <x14:formula1>
            <xm:f>INDIRECT('\\172.30.201.225\lgwan共有フォルダ\LG0002_総合政策課\財政係\新型コロナウイルス感染症対応地⽅創⽣臨時交付⾦\01実施計画書\R4　計画書\[09361_栃木県壬生町_r4_4最終.xlsx]フラグ管理用'!#REF!)</xm:f>
          </x14:formula1>
          <xm:sqref>AC7:AC53</xm:sqref>
        </x14:dataValidation>
        <x14:dataValidation type="list" allowBlank="1" showInputMessage="1" showErrorMessage="1" prompt="B列（国の予算年度）・C列（補助・単独）・D列（コロナ禍において原油価格・物価高騰等に直面する生活者や事業者に対する支援）を選択した後に、プルダウンから選択できるようになります。_x000a_E列（事業名称）にて妊娠出産子育て支援交付金を入力した場合、重点交付金からも選択できるようになります。" xr:uid="{09CBAD40-7425-43C9-A8E6-9F4027EAFAE3}">
          <x14:formula1>
            <xm:f>INDIRECT('\\172.30.201.225\lgwan共有フォルダ\LG0002_総合政策課\財政係\新型コロナウイルス感染症対応地⽅創⽣臨時交付⾦\01実施計画書\R4　計画書\[09361_栃木県壬生町_r4_4最終.xlsx]フラグ管理用'!#REF!)</xm:f>
          </x14:formula1>
          <xm:sqref>G7:G53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R4計画書</vt:lpstr>
      <vt:lpstr>'R4計画書'!Print_Titles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U7021</dc:creator>
  <cp:lastModifiedBy>U7021</cp:lastModifiedBy>
  <cp:lastPrinted>2023-06-13T07:57:56Z</cp:lastPrinted>
  <dcterms:created xsi:type="dcterms:W3CDTF">2023-06-13T07:49:27Z</dcterms:created>
  <dcterms:modified xsi:type="dcterms:W3CDTF">2023-06-13T08:00:48Z</dcterms:modified>
</cp:coreProperties>
</file>