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172.30.201.225\lgwan共有フォルダ\LG0002_総合政策課\財政係\新型コロナウイルス感染症対応地⽅創⽣臨時交付⾦\12公表\実施計画\"/>
    </mc:Choice>
  </mc:AlternateContent>
  <xr:revisionPtr revIDLastSave="0" documentId="13_ncr:1_{E78CCE2F-EB5D-45BF-AEB2-34AB94BF13B7}" xr6:coauthVersionLast="47" xr6:coauthVersionMax="47" xr10:uidLastSave="{00000000-0000-0000-0000-000000000000}"/>
  <bookViews>
    <workbookView xWindow="-108" yWindow="-108" windowWidth="23256" windowHeight="12456" xr2:uid="{A08E2DA2-9959-4D8F-B0F9-931CC339970E}"/>
  </bookViews>
  <sheets>
    <sheet name="Sheet1" sheetId="1" r:id="rId1"/>
  </sheets>
  <definedNames>
    <definedName name="_xlnm.Print_Titles" localSheetId="0">Sheet1!$2:$5</definedName>
    <definedName name="コロナ禍において原油価格・物価高騰等に直面する生活者や事業者に対する支援">#REF!</definedName>
    <definedName name="コロナ禍において原油価格・物価高騰等に直面する生活者や事業者に対する支援_低所得">#REF!</definedName>
    <definedName name="コロナ感染症への対応として必要な事業">#REF!</definedName>
    <definedName name="検査促進枠の地方負担分に充当_低所得">#REF!</definedName>
    <definedName name="個人を対象とした給付金等">#REF!</definedName>
    <definedName name="交付金の区分_○">#REF!</definedName>
    <definedName name="交付金の区分_○_×">#REF!</definedName>
    <definedName name="国の予算年度">#REF!</definedName>
    <definedName name="事業始期_通常">#REF!</definedName>
    <definedName name="事業終期_通常">#REF!</definedName>
    <definedName name="種類_重点_低所得">#REF!</definedName>
    <definedName name="種類_重点_低所得_1_4">#REF!</definedName>
    <definedName name="種類_通常・低所得">#REF!</definedName>
    <definedName name="対象外経費に臨時交付金を充当していない">#REF!</definedName>
    <definedName name="単独">#REF!</definedName>
    <definedName name="低所得世帯支援枠を活用しない事業">#REF!</definedName>
    <definedName name="低所得世帯支援枠を活用する事業">#REF!</definedName>
    <definedName name="低所得世帯支援枠を絶対活用する事業">#REF!</definedName>
    <definedName name="特定事業者等支援">#REF!</definedName>
    <definedName name="特定事業者等支援_低所得">#REF!</definedName>
    <definedName name="補助・単独">#REF!</definedName>
    <definedName name="予算区分_地単_通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2" i="1" l="1"/>
  <c r="N22" i="1" s="1"/>
  <c r="G22" i="1"/>
  <c r="O21" i="1"/>
  <c r="G21" i="1"/>
  <c r="O20" i="1"/>
  <c r="N20" i="1"/>
  <c r="G20" i="1"/>
  <c r="O19" i="1"/>
  <c r="N19" i="1"/>
  <c r="G19" i="1"/>
  <c r="O18" i="1"/>
  <c r="N18" i="1" s="1"/>
  <c r="G18" i="1"/>
  <c r="O17" i="1"/>
  <c r="N17" i="1" s="1"/>
  <c r="G17" i="1"/>
  <c r="O16" i="1"/>
  <c r="N16" i="1" s="1"/>
  <c r="G16" i="1"/>
  <c r="O15" i="1"/>
  <c r="N15" i="1"/>
  <c r="G15" i="1"/>
  <c r="O14" i="1"/>
  <c r="G14" i="1"/>
  <c r="O13" i="1"/>
  <c r="N13" i="1" s="1"/>
  <c r="G13" i="1"/>
  <c r="O12" i="1"/>
  <c r="N12" i="1" s="1"/>
  <c r="G12" i="1"/>
  <c r="O11" i="1"/>
  <c r="N11" i="1"/>
  <c r="O10" i="1"/>
  <c r="N10" i="1"/>
  <c r="I10" i="1"/>
  <c r="O9" i="1"/>
  <c r="N9" i="1"/>
  <c r="H9" i="1"/>
  <c r="O8" i="1"/>
  <c r="N8" i="1"/>
  <c r="H8" i="1"/>
  <c r="O7" i="1"/>
  <c r="N7" i="1" s="1"/>
  <c r="O6" i="1"/>
  <c r="N6" i="1" s="1"/>
  <c r="H6" i="1"/>
  <c r="N14" i="1" l="1"/>
  <c r="N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tc={D7F82015-54D9-4A3E-BBD0-84935597CF71}</author>
  </authors>
  <commentList>
    <comment ref="A15" authorId="0" shapeId="0" xr:uid="{D7F82015-54D9-4A3E-BBD0-84935597CF7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事業No.10は第1回提出後に様式変更により削除（3万円給付機事業）された行なので、そのまま空欄にしてください。
＊修正済み。</t>
      </text>
    </comment>
  </commentList>
</comments>
</file>

<file path=xl/sharedStrings.xml><?xml version="1.0" encoding="utf-8"?>
<sst xmlns="http://schemas.openxmlformats.org/spreadsheetml/2006/main" count="241" uniqueCount="90">
  <si>
    <t>Ｎｏ</t>
  </si>
  <si>
    <t>国の予算年度</t>
    <rPh sb="0" eb="1">
      <t>クニ</t>
    </rPh>
    <rPh sb="2" eb="4">
      <t>ヨサン</t>
    </rPh>
    <rPh sb="4" eb="6">
      <t>ネンド</t>
    </rPh>
    <phoneticPr fontId="4"/>
  </si>
  <si>
    <t>補助・単独</t>
  </si>
  <si>
    <t>コロナ禍において原油価格・物価高騰等に直面する生活者や事業者に対する支援</t>
    <rPh sb="3" eb="4">
      <t>カ</t>
    </rPh>
    <rPh sb="8" eb="10">
      <t>ゲンユ</t>
    </rPh>
    <rPh sb="10" eb="12">
      <t>カカク</t>
    </rPh>
    <rPh sb="13" eb="15">
      <t>ブッカ</t>
    </rPh>
    <rPh sb="15" eb="17">
      <t>コウトウ</t>
    </rPh>
    <rPh sb="17" eb="18">
      <t>トウ</t>
    </rPh>
    <rPh sb="19" eb="21">
      <t>チョクメン</t>
    </rPh>
    <rPh sb="23" eb="26">
      <t>セイカツシャ</t>
    </rPh>
    <rPh sb="27" eb="30">
      <t>ジギョウシャ</t>
    </rPh>
    <rPh sb="31" eb="32">
      <t>タイ</t>
    </rPh>
    <rPh sb="34" eb="36">
      <t>シエン</t>
    </rPh>
    <phoneticPr fontId="5"/>
  </si>
  <si>
    <t>交付対象事業の名称</t>
  </si>
  <si>
    <t>所管</t>
  </si>
  <si>
    <t>交付金の区分</t>
    <rPh sb="0" eb="3">
      <t>コウフキン</t>
    </rPh>
    <rPh sb="4" eb="6">
      <t>クブン</t>
    </rPh>
    <phoneticPr fontId="5"/>
  </si>
  <si>
    <t>コロナ感染症への対応として必要な事業</t>
    <phoneticPr fontId="5"/>
  </si>
  <si>
    <t>対象外経費に臨時交付金を充当していない</t>
    <rPh sb="0" eb="2">
      <t>タイショウ</t>
    </rPh>
    <rPh sb="2" eb="3">
      <t>ガイ</t>
    </rPh>
    <rPh sb="3" eb="5">
      <t>ケイヒ</t>
    </rPh>
    <rPh sb="6" eb="8">
      <t>リンジ</t>
    </rPh>
    <rPh sb="8" eb="11">
      <t>コウフキン</t>
    </rPh>
    <rPh sb="12" eb="14">
      <t>ジュウトウ</t>
    </rPh>
    <phoneticPr fontId="5"/>
  </si>
  <si>
    <t>種類</t>
    <rPh sb="0" eb="2">
      <t>シュルイ</t>
    </rPh>
    <phoneticPr fontId="5"/>
  </si>
  <si>
    <t>Ａ</t>
  </si>
  <si>
    <t>事業の概要(①②③④を必ずそれぞれの項目毎に明記)
①目的・効果
②交付金を充当する経費内容
③積算根拠（対象数、単価等）
④事業の対象（交付対象者、対象施設等）</t>
    <rPh sb="18" eb="20">
      <t>コウモク</t>
    </rPh>
    <rPh sb="20" eb="21">
      <t>ゴト</t>
    </rPh>
    <rPh sb="27" eb="29">
      <t>モクテキ</t>
    </rPh>
    <rPh sb="30" eb="32">
      <t>コウカ</t>
    </rPh>
    <phoneticPr fontId="4"/>
  </si>
  <si>
    <t>検査促進枠の地方負担分に充当</t>
    <rPh sb="0" eb="2">
      <t>ケンサ</t>
    </rPh>
    <rPh sb="2" eb="4">
      <t>ソクシン</t>
    </rPh>
    <rPh sb="4" eb="5">
      <t>ワク</t>
    </rPh>
    <rPh sb="6" eb="8">
      <t>チホウ</t>
    </rPh>
    <rPh sb="8" eb="11">
      <t>フタンブン</t>
    </rPh>
    <rPh sb="12" eb="14">
      <t>ジュウトウ</t>
    </rPh>
    <phoneticPr fontId="5"/>
  </si>
  <si>
    <t>特定事業者等支援</t>
    <rPh sb="0" eb="2">
      <t>トクテイ</t>
    </rPh>
    <rPh sb="2" eb="5">
      <t>ジギョウシャ</t>
    </rPh>
    <rPh sb="5" eb="6">
      <t>トウ</t>
    </rPh>
    <rPh sb="6" eb="8">
      <t>シエン</t>
    </rPh>
    <phoneticPr fontId="4"/>
  </si>
  <si>
    <t>個人を対象とした給付金等</t>
    <phoneticPr fontId="4"/>
  </si>
  <si>
    <t>基金</t>
    <rPh sb="0" eb="2">
      <t>キキン</t>
    </rPh>
    <phoneticPr fontId="4"/>
  </si>
  <si>
    <t>事業
始期</t>
  </si>
  <si>
    <t>事業
終期</t>
  </si>
  <si>
    <t>成果目標（可能な限り定量的指標を設定）</t>
    <phoneticPr fontId="4"/>
  </si>
  <si>
    <t>予算区分</t>
    <rPh sb="0" eb="2">
      <t>ヨサン</t>
    </rPh>
    <rPh sb="2" eb="4">
      <t>クブン</t>
    </rPh>
    <phoneticPr fontId="4"/>
  </si>
  <si>
    <t>低所得世帯支援枠を活用する事業</t>
    <rPh sb="0" eb="3">
      <t>テイショトク</t>
    </rPh>
    <rPh sb="3" eb="5">
      <t>セタイ</t>
    </rPh>
    <rPh sb="5" eb="7">
      <t>シエン</t>
    </rPh>
    <rPh sb="7" eb="8">
      <t>ワク</t>
    </rPh>
    <rPh sb="9" eb="11">
      <t>カツヨウ</t>
    </rPh>
    <rPh sb="13" eb="15">
      <t>ジギョウ</t>
    </rPh>
    <phoneticPr fontId="5"/>
  </si>
  <si>
    <t>通常交付金</t>
    <rPh sb="0" eb="2">
      <t>ツウジョウ</t>
    </rPh>
    <rPh sb="2" eb="5">
      <t>コウフキン</t>
    </rPh>
    <phoneticPr fontId="5"/>
  </si>
  <si>
    <t>重点交付金</t>
    <rPh sb="0" eb="2">
      <t>ジュウテン</t>
    </rPh>
    <rPh sb="2" eb="5">
      <t>コウフキン</t>
    </rPh>
    <phoneticPr fontId="5"/>
  </si>
  <si>
    <t>経済対策との関係</t>
    <phoneticPr fontId="5"/>
  </si>
  <si>
    <t>総事業費</t>
  </si>
  <si>
    <t>Ｂ</t>
    <phoneticPr fontId="5"/>
  </si>
  <si>
    <t>Ｃ</t>
    <phoneticPr fontId="5"/>
  </si>
  <si>
    <t>Ｄ</t>
    <phoneticPr fontId="5"/>
  </si>
  <si>
    <t>Ｂ１</t>
    <phoneticPr fontId="5"/>
  </si>
  <si>
    <t>Ｂ２</t>
    <phoneticPr fontId="5"/>
  </si>
  <si>
    <t>Ｂ３</t>
  </si>
  <si>
    <t>Ｂ４</t>
    <phoneticPr fontId="5"/>
  </si>
  <si>
    <t>交付対象経費</t>
    <rPh sb="0" eb="2">
      <t>コウフ</t>
    </rPh>
    <rPh sb="2" eb="4">
      <t>タイショウ</t>
    </rPh>
    <rPh sb="4" eb="6">
      <t>ケイヒ</t>
    </rPh>
    <phoneticPr fontId="5"/>
  </si>
  <si>
    <t>国のR4予算分（交付限度額①、②、③）</t>
    <phoneticPr fontId="5"/>
  </si>
  <si>
    <t>国のR4予算分（交付限度額④）</t>
    <phoneticPr fontId="5"/>
  </si>
  <si>
    <t>Ｂ３'
国のR4予算分（交付限度額⑤）</t>
    <phoneticPr fontId="5"/>
  </si>
  <si>
    <t>Ｂ３''
国のR4予算分（交付限度額⑥）</t>
    <phoneticPr fontId="5"/>
  </si>
  <si>
    <t>Ｂ４’
国のR4予算分（交付限度額⑦、⑧）</t>
    <phoneticPr fontId="5"/>
  </si>
  <si>
    <t>Ｂ４’’
国のR4予算分（交付限度額⑨、⑩）</t>
    <phoneticPr fontId="5"/>
  </si>
  <si>
    <t>国庫補助額</t>
    <rPh sb="0" eb="2">
      <t>コッコ</t>
    </rPh>
    <rPh sb="2" eb="4">
      <t>ホジョ</t>
    </rPh>
    <rPh sb="4" eb="5">
      <t>ガク</t>
    </rPh>
    <phoneticPr fontId="5"/>
  </si>
  <si>
    <t>その他
（一般財源や補助対象外経費等）</t>
    <rPh sb="2" eb="3">
      <t>タ</t>
    </rPh>
    <rPh sb="5" eb="7">
      <t>イッパン</t>
    </rPh>
    <rPh sb="7" eb="9">
      <t>ザイゲン</t>
    </rPh>
    <rPh sb="10" eb="12">
      <t>ホジョ</t>
    </rPh>
    <rPh sb="12" eb="14">
      <t>タイショウ</t>
    </rPh>
    <rPh sb="14" eb="15">
      <t>ガイ</t>
    </rPh>
    <rPh sb="15" eb="17">
      <t>ケイヒ</t>
    </rPh>
    <rPh sb="17" eb="18">
      <t>トウ</t>
    </rPh>
    <phoneticPr fontId="5"/>
  </si>
  <si>
    <t>R4</t>
  </si>
  <si>
    <t>単</t>
  </si>
  <si>
    <t>○</t>
  </si>
  <si>
    <t>価格高騰重点支援交付金給付事業【低所得者世帯給付金】</t>
  </si>
  <si>
    <t>④-Ⅳ．コロナ禍において物価高騰等に直面する生活困窮者等への支援</t>
  </si>
  <si>
    <t>－</t>
  </si>
  <si>
    <t>①コロナ禍に伴う物価高騰に影響を受けている状況にあって、物価高騰の負担感が大きい低所得世帯への負担の軽減を図るため経済的支援を行う。
②住民税非課税世帯１世帯あたり３万円の支援金
③支援交付金（現金）　3,051世帯×30千円 ‭91,530千円
④令和５年度分の住民税均等割非課税世帯</t>
  </si>
  <si>
    <t>R5.5</t>
  </si>
  <si>
    <t>R6.3</t>
  </si>
  <si>
    <t>交付率90％以上</t>
  </si>
  <si>
    <t>R5補正（地）</t>
  </si>
  <si>
    <t>価格高騰重点支援交付金給付事業（事務費）</t>
  </si>
  <si>
    <t>地域振興商品券発行事業</t>
  </si>
  <si>
    <t>③消費下支え等を通じた生活者支援</t>
  </si>
  <si>
    <t>①コロナウイルス感染拡大及び物価高騰により影響を受けている消費者及び商店を救済するため、通常はプレミアム率10％で発行していた地域振興商品券をプレミアム率20％に、発行部数を100千円×1,000組から2,000組に増して、地域経済の活性化を促す。
②プレミアム分費用
③プレミアム率アップ分　100千円×10％×1,000組
　商品券増刷分　　　　　 100千円×20％× 1,000組
　商工会事務費　　　　　6,000千円（人件費は含まない）
④商工会及び町民</t>
  </si>
  <si>
    <t>R5.7</t>
  </si>
  <si>
    <t>商品券の利用率95％以上</t>
  </si>
  <si>
    <t>学校給食費緊急支援事業</t>
  </si>
  <si>
    <t>④-Ⅱ．エネルギー・原材料・食料等安定供給対策</t>
  </si>
  <si>
    <t>②エネルギー・食料品価格等の物価高騰に伴う子育て世帯支援</t>
  </si>
  <si>
    <t>①コロナ禍において食材費高騰に直面している学校給食において、安心安全な栄養バランスの取れた学校給食の水準を維持するするため、給食費の一部を補助する。
②学校給食食材費に係る費用（教職員は除く）
③食材費補助分
　小学校　　　　1,948人×350円×11月＝7,499,800円
　2、3月加算　 1,948人×200円×　2月＝　779,200円
　中学校　　　　1,063人×350円×11月＝4,092,550円
　2、3月加算　 1,063人×200円×　2月＝　425,200円
④小中学校及び児童生徒の保護者</t>
    <rPh sb="144" eb="145">
      <t>ガツ</t>
    </rPh>
    <rPh sb="145" eb="147">
      <t>カサン</t>
    </rPh>
    <rPh sb="154" eb="155">
      <t>ニン</t>
    </rPh>
    <rPh sb="159" eb="160">
      <t>エン</t>
    </rPh>
    <rPh sb="163" eb="164">
      <t>ツキ</t>
    </rPh>
    <rPh sb="173" eb="174">
      <t>エン</t>
    </rPh>
    <phoneticPr fontId="5"/>
  </si>
  <si>
    <t>R5.4</t>
  </si>
  <si>
    <t>毎月延べ55,000食以上の補助</t>
  </si>
  <si>
    <t>R5当初（地）</t>
  </si>
  <si>
    <t>物価高騰対策応援券配布事業</t>
  </si>
  <si>
    <t>①コロナ禍における物価・エネルギー価格高騰により落ち込んでいる消費を下支えし、地域経済の活性化を促すため、物価高騰対策応援券を1世帯あたり3千円配布する。
②物価高騰対策応援券を発行・送付する事務費及び券の費用
③事務用消耗品（ファイル・ゴム印等）　　　　   　51千円
　商品券印刷費　16,400世帯×10.23円×3枚   503千円
　窓開き封筒　　　16,400世帯×17.16円　   　　 282千円
　封入封緘　　　　16,400世帯×　9.24円　   　　 152千円
　宛名送付書作成16,400世帯×7.92円　　　   　130千円
　チラシ作成　　　16,400世帯×10.56円　 　　    173千円
　郵送料　　　　　16,400世帯×　414円　　　 　6,790千円
　商品券費用　　16,400世帯×3,000円　　　　49,200千円
　商工会換金手数料　49,200千円×0.5％    　　246千円
④商工会及び町民</t>
    <phoneticPr fontId="5"/>
  </si>
  <si>
    <t>商品券の利用率80％以上</t>
  </si>
  <si>
    <t>物価高騰対策応援券配布事業(子育て世帯分)</t>
    <rPh sb="14" eb="16">
      <t>コソダ</t>
    </rPh>
    <rPh sb="17" eb="19">
      <t>セタイ</t>
    </rPh>
    <rPh sb="19" eb="20">
      <t>ブン</t>
    </rPh>
    <phoneticPr fontId="5"/>
  </si>
  <si>
    <t>④-Ⅱ．エネルギー・原材料・食料等安定供給対策</t>
    <rPh sb="10" eb="13">
      <t>ゲンザイリョウ</t>
    </rPh>
    <rPh sb="14" eb="16">
      <t>ショクリョウ</t>
    </rPh>
    <rPh sb="16" eb="17">
      <t>トウ</t>
    </rPh>
    <rPh sb="17" eb="19">
      <t>アンテイ</t>
    </rPh>
    <rPh sb="19" eb="21">
      <t>キョウキュウ</t>
    </rPh>
    <rPh sb="21" eb="23">
      <t>タイサク</t>
    </rPh>
    <phoneticPr fontId="4"/>
  </si>
  <si>
    <t>②エネルギー・食料品価格等の物価高騰に伴う子育て世帯支援</t>
    <rPh sb="7" eb="10">
      <t>ショクリョウヒン</t>
    </rPh>
    <rPh sb="10" eb="12">
      <t>カカク</t>
    </rPh>
    <rPh sb="12" eb="13">
      <t>トウ</t>
    </rPh>
    <rPh sb="14" eb="16">
      <t>ブッカ</t>
    </rPh>
    <rPh sb="16" eb="18">
      <t>コウトウ</t>
    </rPh>
    <rPh sb="19" eb="20">
      <t>トモナ</t>
    </rPh>
    <rPh sb="21" eb="23">
      <t>コソダ</t>
    </rPh>
    <rPh sb="24" eb="26">
      <t>セタイ</t>
    </rPh>
    <rPh sb="26" eb="28">
      <t>シエン</t>
    </rPh>
    <phoneticPr fontId="4"/>
  </si>
  <si>
    <t>【№11と12は同一事業】【重点交付金充当分】
①コロナ禍における物価・エネルギー価格高騰により負担が増えている子育て世帯を支援し、地域経済の活性化を促すため、物価高騰対策応援券を18歳以下の子ども1人あたり3千円配布する。
②物価高騰対策応援券を発行・送付する事務費及び券の費用(事務費はNo9に同封するためその差額分)
③商品券印刷費　  5,600人× 9.13円×3枚  　 154千円
　窓開き封筒　　　16,400世帯×3.08円　   　　　　 51千円
　封入封緘　　　　16,400世帯×6.93円　   　　　　114千円
　商品券費用　 　　 5,600人×3,000円　　　　 16,800千円
　商工会換金手数料　16,800千円×0.5％    　 　　84千円
④商工会及び子育て世帯</t>
    <rPh sb="48" eb="50">
      <t>フタン</t>
    </rPh>
    <rPh sb="51" eb="52">
      <t>フ</t>
    </rPh>
    <rPh sb="56" eb="58">
      <t>コソダ</t>
    </rPh>
    <rPh sb="59" eb="61">
      <t>セタイ</t>
    </rPh>
    <rPh sb="62" eb="64">
      <t>シエン</t>
    </rPh>
    <rPh sb="92" eb="93">
      <t>サイ</t>
    </rPh>
    <rPh sb="93" eb="95">
      <t>イカ</t>
    </rPh>
    <rPh sb="96" eb="97">
      <t>コ</t>
    </rPh>
    <rPh sb="99" eb="101">
      <t>ヒトリ</t>
    </rPh>
    <rPh sb="105" eb="106">
      <t>セン</t>
    </rPh>
    <rPh sb="106" eb="107">
      <t>エン</t>
    </rPh>
    <rPh sb="141" eb="144">
      <t>ジムヒ</t>
    </rPh>
    <rPh sb="149" eb="151">
      <t>ドウフウ</t>
    </rPh>
    <rPh sb="157" eb="159">
      <t>サガク</t>
    </rPh>
    <rPh sb="159" eb="160">
      <t>ブン</t>
    </rPh>
    <rPh sb="173" eb="178">
      <t>６００ニン</t>
    </rPh>
    <rPh sb="288" eb="289">
      <t>ニン</t>
    </rPh>
    <rPh sb="352" eb="354">
      <t>コソダ</t>
    </rPh>
    <rPh sb="355" eb="357">
      <t>セタイ</t>
    </rPh>
    <phoneticPr fontId="5"/>
  </si>
  <si>
    <t>商品券の利用率90％以上</t>
  </si>
  <si>
    <t>【№11と12は同一事業】【通常交付金充当分】
①コロナ禍における物価・エネルギー価格高騰により負担が増えている子育て世帯を支援し、地域経済の活性化を促すため、物価高騰対策応援券を18歳以下の子ども1人あたり3千円配布する。
②物価高騰対策応援券を発行・送付する事務費及び券の費用(事務費はNo9に同封するためその差額分)
③商品券印刷費　  5,600人× 9.13円×3枚  　 154千円
　窓開き封筒　　　16,400世帯×3.08円　   　　　　 51千円
　封入封緘　　　　16,400世帯×6.93円　   　　　　114千円
　商品券費用　 　　 5,600人×3,000円　　　　 16,800千円
　商工会換金手数料　16,800千円×0.5％    　 　　84千円
④商工会及び子育て世帯</t>
    <rPh sb="14" eb="16">
      <t>ツウジョウ</t>
    </rPh>
    <rPh sb="48" eb="50">
      <t>フタン</t>
    </rPh>
    <rPh sb="51" eb="52">
      <t>フ</t>
    </rPh>
    <rPh sb="56" eb="58">
      <t>コソダ</t>
    </rPh>
    <rPh sb="59" eb="61">
      <t>セタイ</t>
    </rPh>
    <rPh sb="62" eb="64">
      <t>シエン</t>
    </rPh>
    <rPh sb="92" eb="93">
      <t>サイ</t>
    </rPh>
    <rPh sb="93" eb="95">
      <t>イカ</t>
    </rPh>
    <rPh sb="96" eb="97">
      <t>コ</t>
    </rPh>
    <rPh sb="99" eb="101">
      <t>ヒトリ</t>
    </rPh>
    <rPh sb="105" eb="106">
      <t>セン</t>
    </rPh>
    <rPh sb="106" eb="107">
      <t>エン</t>
    </rPh>
    <rPh sb="141" eb="144">
      <t>ジムヒ</t>
    </rPh>
    <rPh sb="149" eb="151">
      <t>ドウフウ</t>
    </rPh>
    <rPh sb="157" eb="159">
      <t>サガク</t>
    </rPh>
    <rPh sb="159" eb="160">
      <t>ブン</t>
    </rPh>
    <rPh sb="173" eb="178">
      <t>６００ニン</t>
    </rPh>
    <rPh sb="288" eb="289">
      <t>ニン</t>
    </rPh>
    <rPh sb="352" eb="354">
      <t>コソダ</t>
    </rPh>
    <rPh sb="355" eb="357">
      <t>セタイ</t>
    </rPh>
    <phoneticPr fontId="5"/>
  </si>
  <si>
    <t>保育園給食費緊急支援事業</t>
  </si>
  <si>
    <t>※令和5年度　物価高騰対応重点支援地方創生臨時交付金実施計画の事業No.13と同一事業
①コロナ禍において、保育園給食の食材費高騰に伴い、安心安全な栄養バランスの取れた学校給食の水準を維持するするため、給食費の一部を補助する。
②保育園給食食材費に係る費用（教職員は除く）
③食材費補助分
　園児分　174名×500円×7ヶ月　609千円
　（うちコロナ臨時交付金305千円、重点支援地方交付金304千円）
④公立保育園及び園児の保護者</t>
    <phoneticPr fontId="5"/>
  </si>
  <si>
    <t>R5.9</t>
  </si>
  <si>
    <t>延べ500食以上の補助</t>
  </si>
  <si>
    <t>コミュニティバス乗車料金緊急支援事業</t>
    <rPh sb="8" eb="10">
      <t>ジョウシャ</t>
    </rPh>
    <rPh sb="10" eb="12">
      <t>リョウキン</t>
    </rPh>
    <rPh sb="12" eb="14">
      <t>キンキュウ</t>
    </rPh>
    <rPh sb="14" eb="16">
      <t>シエン</t>
    </rPh>
    <rPh sb="16" eb="18">
      <t>ジギョウ</t>
    </rPh>
    <phoneticPr fontId="12"/>
  </si>
  <si>
    <t>③消費下支え等を通じた生活者支援</t>
    <rPh sb="1" eb="3">
      <t>ショウヒ</t>
    </rPh>
    <rPh sb="3" eb="4">
      <t>シタ</t>
    </rPh>
    <rPh sb="4" eb="5">
      <t>ササ</t>
    </rPh>
    <rPh sb="6" eb="7">
      <t>トウ</t>
    </rPh>
    <rPh sb="8" eb="9">
      <t>ツウ</t>
    </rPh>
    <rPh sb="11" eb="14">
      <t>セイカツシャ</t>
    </rPh>
    <rPh sb="14" eb="16">
      <t>シエン</t>
    </rPh>
    <phoneticPr fontId="4"/>
  </si>
  <si>
    <t>※令和5年度　物価高騰対応重点支援地方創生臨時交付金実施計画の事業No.12と同一事業
①コロナ禍における物価・エネルギー価格高騰の影響を受けている方々への支援として、コミュニティバスの運賃を無料にし、移動費用の支援を図る。
②コミュニティバス乗車費用
③6人×200円×10便×30日×2ヶ月　720千円
　（うちコロナ臨時交付金360千円、重点支援地方交付金360千円）
④町民</t>
    <rPh sb="48" eb="49">
      <t>カ</t>
    </rPh>
    <rPh sb="103" eb="105">
      <t>ヒヨウ</t>
    </rPh>
    <rPh sb="106" eb="108">
      <t>シエン</t>
    </rPh>
    <rPh sb="109" eb="110">
      <t>ハカ</t>
    </rPh>
    <rPh sb="122" eb="124">
      <t>ジョウシャ</t>
    </rPh>
    <rPh sb="124" eb="126">
      <t>ヒヨウ</t>
    </rPh>
    <phoneticPr fontId="12"/>
  </si>
  <si>
    <t>R6.1</t>
  </si>
  <si>
    <t>延べ1,500人以上の乗車</t>
    <rPh sb="7" eb="10">
      <t>ニンイジョウ</t>
    </rPh>
    <rPh sb="11" eb="13">
      <t>ジョウシャ</t>
    </rPh>
    <phoneticPr fontId="12"/>
  </si>
  <si>
    <t>入学準備子育て応援券追加配布事業</t>
    <rPh sb="0" eb="2">
      <t>ニュウガク</t>
    </rPh>
    <rPh sb="2" eb="4">
      <t>ジュンビ</t>
    </rPh>
    <rPh sb="4" eb="6">
      <t>コソダ</t>
    </rPh>
    <rPh sb="7" eb="9">
      <t>オウエン</t>
    </rPh>
    <rPh sb="9" eb="10">
      <t>ケン</t>
    </rPh>
    <rPh sb="10" eb="12">
      <t>ツイカ</t>
    </rPh>
    <rPh sb="12" eb="14">
      <t>ハイフ</t>
    </rPh>
    <rPh sb="14" eb="16">
      <t>ジギョウ</t>
    </rPh>
    <phoneticPr fontId="5"/>
  </si>
  <si>
    <t>①コロナ禍における物価・エネルギー価格高騰により負担が増えている子育て世帯を支援し、地域経済の活性化を促すため、入学準備を控える世帯に配布している5千円の入学準備子育て応援券について、特に経済負担が大きい高校生世帯に対しては10千円に増額した応援券を配布する。
②入学準備子育て応援券の追加分費用
③商品券費用　 352人×5,000円　　1,760千円
④商工会及び子育て世帯</t>
    <rPh sb="24" eb="26">
      <t>フタン</t>
    </rPh>
    <rPh sb="27" eb="28">
      <t>フ</t>
    </rPh>
    <rPh sb="32" eb="34">
      <t>コソダ</t>
    </rPh>
    <rPh sb="35" eb="37">
      <t>セタイ</t>
    </rPh>
    <rPh sb="38" eb="40">
      <t>シエン</t>
    </rPh>
    <rPh sb="56" eb="58">
      <t>ニュウガク</t>
    </rPh>
    <rPh sb="58" eb="60">
      <t>ジュンビ</t>
    </rPh>
    <rPh sb="61" eb="62">
      <t>ヒカ</t>
    </rPh>
    <rPh sb="64" eb="66">
      <t>セタイ</t>
    </rPh>
    <rPh sb="67" eb="69">
      <t>ハイフ</t>
    </rPh>
    <rPh sb="74" eb="75">
      <t>セン</t>
    </rPh>
    <rPh sb="75" eb="76">
      <t>エン</t>
    </rPh>
    <rPh sb="92" eb="93">
      <t>トク</t>
    </rPh>
    <rPh sb="94" eb="96">
      <t>ケイザイ</t>
    </rPh>
    <rPh sb="96" eb="98">
      <t>フタン</t>
    </rPh>
    <rPh sb="99" eb="100">
      <t>オオ</t>
    </rPh>
    <rPh sb="102" eb="105">
      <t>コウコウセイ</t>
    </rPh>
    <rPh sb="105" eb="107">
      <t>セタイ</t>
    </rPh>
    <rPh sb="108" eb="109">
      <t>タイ</t>
    </rPh>
    <rPh sb="114" eb="115">
      <t>セン</t>
    </rPh>
    <rPh sb="115" eb="116">
      <t>エン</t>
    </rPh>
    <rPh sb="117" eb="119">
      <t>ゾウガク</t>
    </rPh>
    <rPh sb="121" eb="123">
      <t>オウエン</t>
    </rPh>
    <rPh sb="123" eb="124">
      <t>ケン</t>
    </rPh>
    <rPh sb="125" eb="127">
      <t>ハイフ</t>
    </rPh>
    <rPh sb="132" eb="134">
      <t>ニュウガク</t>
    </rPh>
    <rPh sb="134" eb="136">
      <t>ジュンビ</t>
    </rPh>
    <rPh sb="136" eb="138">
      <t>コソダ</t>
    </rPh>
    <rPh sb="143" eb="145">
      <t>ツイカ</t>
    </rPh>
    <rPh sb="145" eb="146">
      <t>ブン</t>
    </rPh>
    <rPh sb="160" eb="161">
      <t>ニン</t>
    </rPh>
    <rPh sb="176" eb="177">
      <t>エン</t>
    </rPh>
    <rPh sb="184" eb="186">
      <t>コソダ</t>
    </rPh>
    <rPh sb="187" eb="189">
      <t>セタイ</t>
    </rPh>
    <phoneticPr fontId="5"/>
  </si>
  <si>
    <t>応援券の利用率90％以上</t>
    <rPh sb="0" eb="2">
      <t>オウエン</t>
    </rPh>
    <phoneticPr fontId="5"/>
  </si>
  <si>
    <t>R5当初（地）</t>
    <rPh sb="2" eb="4">
      <t>トウショ</t>
    </rPh>
    <phoneticPr fontId="4"/>
  </si>
  <si>
    <t>令和５年度　新型コロナウイルス感染症対応地方創生臨時交付金実施計画</t>
    <rPh sb="0" eb="2">
      <t>レイワ</t>
    </rPh>
    <rPh sb="6" eb="8">
      <t>シンガタ</t>
    </rPh>
    <rPh sb="15" eb="18">
      <t>カンセンショウ</t>
    </rPh>
    <rPh sb="18" eb="20">
      <t>タイオウ</t>
    </rPh>
    <rPh sb="20" eb="22">
      <t>チホウ</t>
    </rPh>
    <rPh sb="22" eb="24">
      <t>ソウセイ</t>
    </rPh>
    <rPh sb="24" eb="26">
      <t>リンジ</t>
    </rPh>
    <rPh sb="26" eb="29">
      <t>コウフキン</t>
    </rPh>
    <phoneticPr fontId="4"/>
  </si>
  <si>
    <t>交付率90％以上</t>
    <phoneticPr fontId="4"/>
  </si>
  <si>
    <t>①コロナ禍に伴う物価高騰に影響を受けている状況にあって、物価高騰の負担感が大きい低所得世帯への負担の軽減を図るため経済的支援を行う。
②住民税非課税世帯１世帯あたり３万円の支援事務費用
③任期の定めのない常勤職員時間外手当　　 916千円
　会計年度任用職員雇用費　　　　　　　　　　1,500千円
　事務用消耗品費　　　　　　　　　　　　　　　　　284千円
　広報誌掲載費用　12,350部×2頁×1.628円　　40千円
　申請書作成及び封入封緘　3,700枚×174円　644千円
　申請書郵送料　　　3,700枚×（84円＋94円）　659千円
　照会・勧奨用郵送料　1,500枚×84円　 　 　　126千円
　口座振込手数料　　　3,700件×110円　 　　　407千円
　料金受取人払手数料　3,700件×20円　　　　　74千円
　電話対応及び事務委託料　　　　　　　　　　3,013千円
　システム改修委託料　　　　　　　　　　　　　 　550千円
　システム計算料　　　　　　　　　　　　　　　　 　172千円
④令和５年度分の住民税均等割非課税世帯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</si>
</sst>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color theme="1"/>
      <name val="游ゴシック"/>
      <family val="2"/>
      <charset val="128"/>
      <scheme val="minor"/>
    </font>
    <font>
      <sz val="14"/>
      <name val="ＭＳ Ｐゴシック"/>
      <family val="3"/>
    </font>
    <font>
      <sz val="22"/>
      <name val="ＭＳ Ｐゴシック"/>
      <family val="3"/>
      <charset val="128"/>
    </font>
    <font>
      <sz val="6"/>
      <name val="ＭＳ Ｐゴシック"/>
      <family val="3"/>
    </font>
    <font>
      <sz val="6"/>
      <name val="ＭＳ Ｐゴシック"/>
      <family val="3"/>
      <charset val="128"/>
    </font>
    <font>
      <sz val="14"/>
      <name val="ＭＳ ゴシック"/>
      <family val="3"/>
    </font>
    <font>
      <sz val="14"/>
      <name val="ＭＳ ゴシック"/>
      <family val="3"/>
      <charset val="128"/>
    </font>
    <font>
      <sz val="14"/>
      <color indexed="8"/>
      <name val="ＭＳ Ｐゴシック"/>
      <family val="3"/>
    </font>
    <font>
      <sz val="14"/>
      <name val="ＭＳ 明朝"/>
      <family val="1"/>
    </font>
    <font>
      <sz val="14"/>
      <color indexed="8"/>
      <name val="ＭＳ ゴシック"/>
      <family val="3"/>
      <charset val="128"/>
    </font>
    <font>
      <sz val="14"/>
      <color indexed="8"/>
      <name val="ＭＳ Ｐゴシック"/>
      <family val="3"/>
      <charset val="128"/>
    </font>
    <font>
      <b/>
      <sz val="11"/>
      <color indexed="8"/>
      <name val="游ゴシック"/>
      <family val="3"/>
    </font>
    <font>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27"/>
      </patternFill>
    </fill>
    <fill>
      <patternFill patternType="solid">
        <fgColor theme="7" tint="0.79998168889431442"/>
        <bgColor indexed="64"/>
      </patternFill>
    </fill>
  </fills>
  <borders count="58">
    <border>
      <left/>
      <right/>
      <top/>
      <bottom/>
      <diagonal/>
    </border>
    <border>
      <left/>
      <right/>
      <top style="thin">
        <color indexed="8"/>
      </top>
      <bottom style="thin">
        <color indexed="8"/>
      </bottom>
      <diagonal/>
    </border>
    <border>
      <left/>
      <right/>
      <top style="thin">
        <color indexed="64"/>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right style="thin">
        <color indexed="64"/>
      </right>
      <top style="thin">
        <color indexed="64"/>
      </top>
      <bottom style="thin">
        <color indexed="64"/>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8"/>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thin">
        <color indexed="64"/>
      </right>
      <top style="thin">
        <color indexed="64"/>
      </top>
      <bottom/>
      <diagonal/>
    </border>
    <border>
      <left style="thin">
        <color indexed="64"/>
      </left>
      <right/>
      <top style="thin">
        <color indexed="64"/>
      </top>
      <bottom style="hair">
        <color indexed="64"/>
      </bottom>
      <diagonal/>
    </border>
    <border>
      <left style="thin">
        <color indexed="8"/>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8"/>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64"/>
      </right>
      <top style="hair">
        <color indexed="64"/>
      </top>
      <bottom style="hair">
        <color indexed="64"/>
      </bottom>
      <diagonal/>
    </border>
    <border>
      <left style="thin">
        <color indexed="64"/>
      </left>
      <right style="thin">
        <color indexed="8"/>
      </right>
      <top style="hair">
        <color indexed="64"/>
      </top>
      <bottom style="thin">
        <color indexed="64"/>
      </bottom>
      <diagonal/>
    </border>
    <border>
      <left/>
      <right style="thin">
        <color indexed="8"/>
      </right>
      <top style="hair">
        <color indexed="64"/>
      </top>
      <bottom style="thin">
        <color indexed="64"/>
      </bottom>
      <diagonal/>
    </border>
    <border>
      <left style="thin">
        <color indexed="8"/>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style="thin">
        <color indexed="64"/>
      </right>
      <top style="hair">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medium">
        <color indexed="8"/>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cellStyleXfs>
  <cellXfs count="151">
    <xf numFmtId="0" fontId="0" fillId="0" borderId="0" xfId="0">
      <alignment vertical="center"/>
    </xf>
    <xf numFmtId="0" fontId="2" fillId="0" borderId="0" xfId="0" applyFont="1">
      <alignment vertical="center"/>
    </xf>
    <xf numFmtId="0" fontId="7" fillId="4" borderId="7" xfId="0" applyFont="1" applyFill="1" applyBorder="1" applyAlignment="1">
      <alignment horizontal="center" vertical="center" textRotation="255" shrinkToFit="1"/>
    </xf>
    <xf numFmtId="0" fontId="6" fillId="3" borderId="8" xfId="0" applyFont="1" applyFill="1" applyBorder="1" applyAlignment="1">
      <alignment horizontal="center" vertical="center" textRotation="255"/>
    </xf>
    <xf numFmtId="0" fontId="7" fillId="3" borderId="8" xfId="0" applyFont="1" applyFill="1" applyBorder="1" applyAlignment="1">
      <alignment horizontal="center" vertical="center" wrapText="1" shrinkToFit="1"/>
    </xf>
    <xf numFmtId="0" fontId="7" fillId="3" borderId="9" xfId="0" applyFont="1" applyFill="1" applyBorder="1" applyAlignment="1">
      <alignment horizontal="center" vertical="center" wrapText="1" shrinkToFit="1"/>
    </xf>
    <xf numFmtId="0" fontId="7" fillId="3" borderId="8" xfId="0" applyFont="1" applyFill="1" applyBorder="1" applyAlignment="1">
      <alignment horizontal="center" vertical="center" textRotation="255"/>
    </xf>
    <xf numFmtId="0" fontId="7" fillId="3" borderId="10" xfId="0" applyFont="1" applyFill="1" applyBorder="1" applyAlignment="1">
      <alignment horizontal="center" vertical="center" textRotation="255"/>
    </xf>
    <xf numFmtId="0" fontId="7" fillId="3" borderId="10" xfId="0" applyFont="1" applyFill="1" applyBorder="1" applyAlignment="1">
      <alignment horizontal="center" vertical="center" textRotation="255" wrapText="1" shrinkToFit="1"/>
    </xf>
    <xf numFmtId="0" fontId="7"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6" fillId="3" borderId="9" xfId="0" applyFont="1" applyFill="1" applyBorder="1" applyAlignment="1">
      <alignment horizontal="center" vertical="center" wrapText="1"/>
    </xf>
    <xf numFmtId="0" fontId="6" fillId="3" borderId="9"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xf>
    <xf numFmtId="0" fontId="7" fillId="3" borderId="9" xfId="0" applyFont="1" applyFill="1" applyBorder="1" applyAlignment="1">
      <alignment horizontal="center" vertical="center" textRotation="255" wrapText="1" shrinkToFit="1"/>
    </xf>
    <xf numFmtId="0" fontId="6"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49" fontId="2" fillId="0" borderId="0" xfId="0" applyNumberFormat="1" applyFont="1">
      <alignment vertical="center"/>
    </xf>
    <xf numFmtId="0" fontId="2" fillId="0" borderId="0" xfId="0" applyFont="1" applyAlignment="1">
      <alignment horizontal="center" vertical="center"/>
    </xf>
    <xf numFmtId="0" fontId="7" fillId="3" borderId="4" xfId="0" applyFont="1" applyFill="1" applyBorder="1" applyAlignment="1">
      <alignment horizontal="center" vertical="center" wrapText="1"/>
    </xf>
    <xf numFmtId="0" fontId="2" fillId="2" borderId="23" xfId="0" applyFont="1" applyFill="1" applyBorder="1" applyAlignment="1">
      <alignment horizontal="center" vertical="center"/>
    </xf>
    <xf numFmtId="0" fontId="8" fillId="0" borderId="24" xfId="0" applyFont="1" applyBorder="1" applyAlignment="1" applyProtection="1">
      <alignment horizontal="center" vertical="center"/>
      <protection locked="0"/>
    </xf>
    <xf numFmtId="0" fontId="8" fillId="0" borderId="24" xfId="0" applyFont="1" applyBorder="1" applyAlignment="1" applyProtection="1">
      <alignment horizontal="center" vertical="center" wrapText="1"/>
      <protection locked="0"/>
    </xf>
    <xf numFmtId="38" fontId="8" fillId="0" borderId="24" xfId="1" applyFont="1" applyFill="1" applyBorder="1" applyAlignment="1" applyProtection="1">
      <alignment horizontal="right" vertical="center" shrinkToFit="1"/>
      <protection locked="0"/>
    </xf>
    <xf numFmtId="0" fontId="8" fillId="0" borderId="24" xfId="0" applyFont="1" applyBorder="1" applyAlignment="1" applyProtection="1">
      <alignment horizontal="left" vertical="top" wrapText="1"/>
      <protection locked="0"/>
    </xf>
    <xf numFmtId="0" fontId="8" fillId="0" borderId="24" xfId="1" applyNumberFormat="1" applyFont="1" applyFill="1" applyBorder="1" applyAlignment="1" applyProtection="1">
      <alignment vertical="center" wrapText="1"/>
      <protection locked="0"/>
    </xf>
    <xf numFmtId="0" fontId="8" fillId="0" borderId="29" xfId="0" applyFont="1" applyBorder="1" applyAlignment="1" applyProtection="1">
      <alignment horizontal="center" vertical="center" wrapText="1"/>
      <protection locked="0"/>
    </xf>
    <xf numFmtId="0" fontId="2" fillId="2" borderId="20" xfId="0" applyFont="1" applyFill="1" applyBorder="1" applyAlignment="1">
      <alignment horizontal="center" vertical="center"/>
    </xf>
    <xf numFmtId="0" fontId="8" fillId="0" borderId="3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38" fontId="8" fillId="0" borderId="21" xfId="1" applyFont="1" applyFill="1" applyBorder="1" applyAlignment="1" applyProtection="1">
      <alignment horizontal="right" vertical="center" shrinkToFit="1"/>
      <protection locked="0"/>
    </xf>
    <xf numFmtId="0" fontId="8" fillId="0" borderId="21" xfId="0" applyFont="1" applyBorder="1" applyAlignment="1" applyProtection="1">
      <alignment horizontal="left" vertical="top" wrapText="1"/>
      <protection locked="0"/>
    </xf>
    <xf numFmtId="0" fontId="8" fillId="0" borderId="21" xfId="1" applyNumberFormat="1" applyFont="1" applyFill="1" applyBorder="1" applyAlignment="1" applyProtection="1">
      <alignment vertical="center" wrapText="1"/>
      <protection locked="0"/>
    </xf>
    <xf numFmtId="0" fontId="8" fillId="0" borderId="21" xfId="0" applyFont="1" applyBorder="1" applyAlignment="1" applyProtection="1">
      <alignment horizontal="left" vertical="center" wrapText="1"/>
      <protection locked="0"/>
    </xf>
    <xf numFmtId="0" fontId="8" fillId="0" borderId="33" xfId="0" applyFont="1" applyBorder="1" applyAlignment="1" applyProtection="1">
      <alignment horizontal="center" vertical="center"/>
      <protection locked="0"/>
    </xf>
    <xf numFmtId="38" fontId="8" fillId="0" borderId="20" xfId="1" applyFont="1" applyFill="1" applyBorder="1" applyAlignment="1" applyProtection="1">
      <alignment horizontal="right" vertical="center" shrinkToFit="1"/>
      <protection locked="0"/>
    </xf>
    <xf numFmtId="0" fontId="11" fillId="0" borderId="21" xfId="0" applyFont="1" applyBorder="1" applyAlignment="1" applyProtection="1">
      <alignment horizontal="center" vertical="center"/>
      <protection locked="0"/>
    </xf>
    <xf numFmtId="0" fontId="11" fillId="0" borderId="21" xfId="0" applyFont="1" applyBorder="1" applyAlignment="1" applyProtection="1">
      <alignment horizontal="left" vertical="center" wrapText="1"/>
      <protection locked="0"/>
    </xf>
    <xf numFmtId="0" fontId="11" fillId="0" borderId="21" xfId="0" applyFont="1" applyBorder="1" applyAlignment="1" applyProtection="1">
      <alignment horizontal="center" vertical="center" wrapText="1"/>
      <protection locked="0"/>
    </xf>
    <xf numFmtId="38" fontId="11" fillId="0" borderId="20" xfId="1" applyFont="1" applyFill="1" applyBorder="1" applyAlignment="1" applyProtection="1">
      <alignment horizontal="right" vertical="center" shrinkToFit="1"/>
      <protection locked="0"/>
    </xf>
    <xf numFmtId="38" fontId="11" fillId="0" borderId="21" xfId="1" applyFont="1" applyFill="1" applyBorder="1" applyAlignment="1" applyProtection="1">
      <alignment horizontal="right" vertical="center" shrinkToFit="1"/>
      <protection locked="0"/>
    </xf>
    <xf numFmtId="0" fontId="11" fillId="0" borderId="21" xfId="1" applyNumberFormat="1" applyFont="1" applyFill="1" applyBorder="1" applyAlignment="1" applyProtection="1">
      <alignment vertical="center" wrapText="1"/>
      <protection locked="0"/>
    </xf>
    <xf numFmtId="0" fontId="11" fillId="0" borderId="33"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protection locked="0"/>
    </xf>
    <xf numFmtId="0" fontId="2" fillId="2" borderId="34" xfId="0" applyFont="1" applyFill="1" applyBorder="1" applyAlignment="1">
      <alignment horizontal="center" vertical="center"/>
    </xf>
    <xf numFmtId="0" fontId="8" fillId="0" borderId="3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6" xfId="0" applyFont="1" applyBorder="1" applyAlignment="1" applyProtection="1">
      <alignment horizontal="left" vertical="center" wrapText="1"/>
      <protection locked="0"/>
    </xf>
    <xf numFmtId="0" fontId="8" fillId="0" borderId="36" xfId="0" applyFont="1" applyBorder="1" applyAlignment="1" applyProtection="1">
      <alignment horizontal="center" vertical="center" wrapText="1"/>
      <protection locked="0"/>
    </xf>
    <xf numFmtId="38" fontId="8" fillId="0" borderId="34" xfId="1" applyFont="1" applyFill="1" applyBorder="1" applyAlignment="1" applyProtection="1">
      <alignment horizontal="right" vertical="center" shrinkToFit="1"/>
      <protection locked="0"/>
    </xf>
    <xf numFmtId="38" fontId="8" fillId="0" borderId="36" xfId="1" applyFont="1" applyFill="1" applyBorder="1" applyAlignment="1" applyProtection="1">
      <alignment horizontal="right" vertical="center" shrinkToFit="1"/>
      <protection locked="0"/>
    </xf>
    <xf numFmtId="0" fontId="8" fillId="0" borderId="36" xfId="1" applyNumberFormat="1" applyFont="1" applyFill="1" applyBorder="1" applyAlignment="1" applyProtection="1">
      <alignment vertical="center" wrapText="1"/>
      <protection locked="0"/>
    </xf>
    <xf numFmtId="0" fontId="8" fillId="0" borderId="39" xfId="0" applyFont="1" applyBorder="1" applyAlignment="1" applyProtection="1">
      <alignment horizontal="center" vertical="center" wrapText="1"/>
      <protection locked="0"/>
    </xf>
    <xf numFmtId="0" fontId="3" fillId="0" borderId="0" xfId="0" applyFont="1" applyFill="1" applyAlignment="1">
      <alignment horizontal="center" vertical="center"/>
    </xf>
    <xf numFmtId="0" fontId="2" fillId="0" borderId="0" xfId="0" applyFont="1" applyFill="1">
      <alignment vertical="center"/>
    </xf>
    <xf numFmtId="0" fontId="6" fillId="3" borderId="6" xfId="0" applyFont="1" applyFill="1" applyBorder="1" applyAlignment="1">
      <alignment horizontal="center" vertical="center" shrinkToFit="1"/>
    </xf>
    <xf numFmtId="0" fontId="6" fillId="4" borderId="40" xfId="0" applyFont="1" applyFill="1" applyBorder="1" applyAlignment="1">
      <alignment horizontal="center" vertical="center" textRotation="255" shrinkToFit="1"/>
    </xf>
    <xf numFmtId="0" fontId="6" fillId="3" borderId="10" xfId="0" applyFont="1" applyFill="1" applyBorder="1" applyAlignment="1">
      <alignment horizontal="center" vertical="center" textRotation="255"/>
    </xf>
    <xf numFmtId="0" fontId="6" fillId="3" borderId="41" xfId="0" applyFont="1" applyFill="1" applyBorder="1" applyAlignment="1">
      <alignment horizontal="center" vertical="center" wrapText="1" shrinkToFit="1"/>
    </xf>
    <xf numFmtId="0" fontId="6" fillId="3" borderId="42" xfId="0" applyFont="1" applyFill="1" applyBorder="1" applyAlignment="1">
      <alignment horizontal="center" vertical="center" wrapText="1" shrinkToFit="1"/>
    </xf>
    <xf numFmtId="0" fontId="6" fillId="3" borderId="10" xfId="0" applyFont="1" applyFill="1" applyBorder="1" applyAlignment="1">
      <alignment horizontal="center" vertical="center" wrapText="1" shrinkToFit="1"/>
    </xf>
    <xf numFmtId="0" fontId="7" fillId="3" borderId="43" xfId="0" applyFont="1" applyFill="1" applyBorder="1" applyAlignment="1">
      <alignment horizontal="center" vertical="center" wrapText="1" shrinkToFit="1"/>
    </xf>
    <xf numFmtId="0" fontId="7" fillId="3" borderId="44" xfId="0" applyFont="1" applyFill="1" applyBorder="1" applyAlignment="1">
      <alignment horizontal="center" vertical="center" wrapText="1" shrinkToFit="1"/>
    </xf>
    <xf numFmtId="0" fontId="7" fillId="3" borderId="41" xfId="0" applyFont="1" applyFill="1" applyBorder="1" applyAlignment="1">
      <alignment horizontal="center" vertical="center" wrapText="1"/>
    </xf>
    <xf numFmtId="0" fontId="6" fillId="3" borderId="45" xfId="0" applyFont="1" applyFill="1" applyBorder="1" applyAlignment="1">
      <alignment vertical="center" wrapText="1"/>
    </xf>
    <xf numFmtId="0" fontId="6" fillId="3" borderId="1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10" xfId="0" applyFont="1" applyFill="1" applyBorder="1" applyAlignment="1">
      <alignment horizontal="left" vertical="center" wrapText="1"/>
    </xf>
    <xf numFmtId="0" fontId="2" fillId="4" borderId="22" xfId="0" applyFont="1" applyFill="1" applyBorder="1" applyAlignment="1">
      <alignment horizontal="center" vertical="center" wrapText="1"/>
    </xf>
    <xf numFmtId="0" fontId="6" fillId="3" borderId="47" xfId="0" applyFont="1" applyFill="1" applyBorder="1" applyAlignment="1">
      <alignment horizontal="center" vertical="center" shrinkToFit="1"/>
    </xf>
    <xf numFmtId="0" fontId="2" fillId="4" borderId="48" xfId="0" applyFont="1" applyFill="1" applyBorder="1" applyAlignment="1">
      <alignment horizontal="center" vertical="center" wrapText="1"/>
    </xf>
    <xf numFmtId="0" fontId="6" fillId="3" borderId="49" xfId="0" applyFont="1" applyFill="1" applyBorder="1" applyAlignment="1">
      <alignment horizontal="center" vertical="center" shrinkToFit="1"/>
    </xf>
    <xf numFmtId="0" fontId="7" fillId="4" borderId="50" xfId="0" applyFont="1" applyFill="1" applyBorder="1" applyAlignment="1">
      <alignment horizontal="center" vertical="center" textRotation="255" shrinkToFit="1"/>
    </xf>
    <xf numFmtId="0" fontId="6" fillId="3" borderId="51" xfId="0" applyFont="1" applyFill="1" applyBorder="1" applyAlignment="1">
      <alignment horizontal="center" vertical="center" textRotation="255"/>
    </xf>
    <xf numFmtId="0" fontId="7" fillId="3" borderId="51" xfId="0" applyFont="1" applyFill="1" applyBorder="1" applyAlignment="1">
      <alignment horizontal="center" vertical="center" wrapText="1" shrinkToFit="1"/>
    </xf>
    <xf numFmtId="0" fontId="7" fillId="3" borderId="52" xfId="0" applyFont="1" applyFill="1" applyBorder="1" applyAlignment="1">
      <alignment horizontal="center" vertical="center" wrapText="1" shrinkToFit="1"/>
    </xf>
    <xf numFmtId="0" fontId="7" fillId="3" borderId="51" xfId="0" applyFont="1" applyFill="1" applyBorder="1" applyAlignment="1">
      <alignment horizontal="center" vertical="center" textRotation="255"/>
    </xf>
    <xf numFmtId="0" fontId="7" fillId="3" borderId="52" xfId="0" applyFont="1" applyFill="1" applyBorder="1" applyAlignment="1">
      <alignment horizontal="center" vertical="center" textRotation="255"/>
    </xf>
    <xf numFmtId="0" fontId="7" fillId="3" borderId="52" xfId="0" applyFont="1" applyFill="1" applyBorder="1" applyAlignment="1">
      <alignment horizontal="center" vertical="center" textRotation="255" wrapText="1" shrinkToFit="1"/>
    </xf>
    <xf numFmtId="0" fontId="7" fillId="3" borderId="53"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52" xfId="0" applyFont="1" applyFill="1" applyBorder="1" applyAlignment="1">
      <alignment horizontal="left" vertical="center" wrapText="1"/>
    </xf>
    <xf numFmtId="0" fontId="6" fillId="3" borderId="52" xfId="0" applyFont="1" applyFill="1" applyBorder="1" applyAlignment="1">
      <alignment horizontal="center" vertical="center" wrapText="1" shrinkToFit="1"/>
    </xf>
    <xf numFmtId="0" fontId="2" fillId="4" borderId="57" xfId="0" applyFont="1" applyFill="1" applyBorder="1" applyAlignment="1">
      <alignment horizontal="center" vertical="center" wrapText="1"/>
    </xf>
    <xf numFmtId="0" fontId="8" fillId="0" borderId="25"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10" fillId="0" borderId="26" xfId="2" applyFont="1" applyFill="1" applyBorder="1" applyAlignment="1" applyProtection="1">
      <alignment horizontal="left" vertical="center" wrapText="1"/>
      <protection locked="0"/>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center" vertical="center" wrapText="1"/>
      <protection locked="0"/>
    </xf>
    <xf numFmtId="38" fontId="8" fillId="0" borderId="24" xfId="1" applyFont="1" applyFill="1" applyBorder="1" applyAlignment="1" applyProtection="1">
      <alignment horizontal="right" vertical="center" shrinkToFit="1"/>
    </xf>
    <xf numFmtId="0" fontId="8" fillId="0" borderId="31"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0" fillId="0" borderId="32" xfId="2" applyFont="1" applyFill="1" applyBorder="1" applyAlignment="1" applyProtection="1">
      <alignment horizontal="left" vertical="center" wrapText="1"/>
      <protection locked="0"/>
    </xf>
    <xf numFmtId="0" fontId="8" fillId="0" borderId="21" xfId="0" applyFont="1" applyFill="1" applyBorder="1" applyAlignment="1">
      <alignment horizontal="center" vertical="center" wrapText="1"/>
    </xf>
    <xf numFmtId="0" fontId="8" fillId="0" borderId="33" xfId="0" applyFont="1" applyFill="1" applyBorder="1" applyAlignment="1" applyProtection="1">
      <alignment horizontal="center" vertical="center" wrapText="1"/>
      <protection locked="0"/>
    </xf>
    <xf numFmtId="0" fontId="8" fillId="0" borderId="20"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38" fontId="8" fillId="0" borderId="21" xfId="1" applyFont="1" applyFill="1" applyBorder="1" applyAlignment="1" applyProtection="1">
      <alignment horizontal="right" vertical="center" shrinkToFit="1"/>
    </xf>
    <xf numFmtId="0" fontId="8" fillId="0" borderId="21" xfId="0" applyFont="1" applyFill="1" applyBorder="1" applyAlignment="1" applyProtection="1">
      <alignment horizontal="left" vertical="center" wrapText="1"/>
      <protection locked="0"/>
    </xf>
    <xf numFmtId="0" fontId="8" fillId="0" borderId="33" xfId="0" applyFont="1" applyFill="1" applyBorder="1" applyAlignment="1">
      <alignment horizontal="center" vertical="center" wrapText="1"/>
    </xf>
    <xf numFmtId="0" fontId="10" fillId="0" borderId="20" xfId="2" applyFont="1" applyFill="1" applyBorder="1" applyAlignment="1" applyProtection="1">
      <alignment horizontal="left" vertical="center" wrapText="1"/>
      <protection locked="0"/>
    </xf>
    <xf numFmtId="0" fontId="8" fillId="0" borderId="30" xfId="0" applyFont="1" applyFill="1" applyBorder="1" applyAlignment="1">
      <alignment horizontal="center" vertical="center" wrapText="1"/>
    </xf>
    <xf numFmtId="0" fontId="8" fillId="0" borderId="19" xfId="0" applyFont="1" applyFill="1" applyBorder="1" applyAlignment="1" applyProtection="1">
      <alignment horizontal="center" vertical="center" wrapText="1"/>
      <protection locked="0"/>
    </xf>
    <xf numFmtId="38" fontId="8" fillId="0" borderId="33" xfId="1" applyFont="1" applyFill="1" applyBorder="1" applyAlignment="1" applyProtection="1">
      <alignment horizontal="right" vertical="center" shrinkToFit="1"/>
    </xf>
    <xf numFmtId="0" fontId="11" fillId="0" borderId="31"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11" fillId="0" borderId="21" xfId="0" applyFont="1" applyFill="1" applyBorder="1" applyAlignment="1" applyProtection="1">
      <alignment horizontal="left" vertical="center" wrapText="1"/>
      <protection locked="0"/>
    </xf>
    <xf numFmtId="0" fontId="11" fillId="0" borderId="21" xfId="0" applyFont="1" applyFill="1" applyBorder="1" applyAlignment="1">
      <alignment horizontal="center" vertical="center" wrapText="1"/>
    </xf>
    <xf numFmtId="0" fontId="11" fillId="0" borderId="21" xfId="0" applyFont="1" applyFill="1" applyBorder="1" applyAlignment="1" applyProtection="1">
      <alignment horizontal="center" vertical="center" wrapText="1"/>
      <protection locked="0"/>
    </xf>
    <xf numFmtId="38" fontId="11" fillId="0" borderId="31" xfId="1" applyFont="1" applyFill="1" applyBorder="1" applyAlignment="1" applyProtection="1">
      <alignment horizontal="right" vertical="center" shrinkToFit="1"/>
    </xf>
    <xf numFmtId="38" fontId="11" fillId="0" borderId="19" xfId="1" applyFont="1" applyFill="1" applyBorder="1" applyAlignment="1" applyProtection="1">
      <alignment horizontal="right" vertical="center" shrinkToFit="1"/>
    </xf>
    <xf numFmtId="0" fontId="11" fillId="0" borderId="21"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38" fontId="8" fillId="0" borderId="31" xfId="1" applyFont="1" applyFill="1" applyBorder="1" applyAlignment="1" applyProtection="1">
      <alignment horizontal="right" vertical="center" shrinkToFit="1"/>
    </xf>
    <xf numFmtId="38" fontId="8" fillId="0" borderId="19" xfId="1" applyFont="1" applyFill="1" applyBorder="1" applyAlignment="1" applyProtection="1">
      <alignment horizontal="right" vertical="center" shrinkToFit="1"/>
    </xf>
    <xf numFmtId="0" fontId="8" fillId="0" borderId="36" xfId="0"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0" fontId="8" fillId="0" borderId="36" xfId="0" applyFont="1" applyFill="1" applyBorder="1" applyAlignment="1" applyProtection="1">
      <alignment horizontal="left" vertical="center" wrapText="1"/>
      <protection locked="0"/>
    </xf>
    <xf numFmtId="0" fontId="11" fillId="0" borderId="36" xfId="0" applyFont="1" applyFill="1" applyBorder="1" applyAlignment="1">
      <alignment horizontal="center" vertical="center" wrapText="1"/>
    </xf>
    <xf numFmtId="0" fontId="8" fillId="0" borderId="36" xfId="0" applyFont="1" applyFill="1" applyBorder="1" applyAlignment="1" applyProtection="1">
      <alignment horizontal="center" vertical="center" wrapText="1"/>
      <protection locked="0"/>
    </xf>
    <xf numFmtId="0" fontId="11" fillId="0" borderId="36" xfId="0" applyFont="1" applyFill="1" applyBorder="1" applyAlignment="1" applyProtection="1">
      <alignment horizontal="center" vertical="center" wrapText="1"/>
      <protection locked="0"/>
    </xf>
    <xf numFmtId="38" fontId="8" fillId="0" borderId="37" xfId="1" applyFont="1" applyFill="1" applyBorder="1" applyAlignment="1" applyProtection="1">
      <alignment horizontal="right" vertical="center" shrinkToFit="1"/>
    </xf>
    <xf numFmtId="38" fontId="8" fillId="0" borderId="38" xfId="1" applyFont="1" applyFill="1" applyBorder="1" applyAlignment="1" applyProtection="1">
      <alignment horizontal="right" vertical="center" shrinkToFit="1"/>
    </xf>
  </cellXfs>
  <cellStyles count="3">
    <cellStyle name="桁区切り" xfId="1" builtinId="6"/>
    <cellStyle name="標準" xfId="0" builtinId="0"/>
    <cellStyle name="標準_様式" xfId="2" xr:uid="{D7190E7A-C556-4838-AE59-0BFBC67EFD9A}"/>
  </cellStyles>
  <dxfs count="1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鈴木　陽" id="{5226AF32-3F52-433E-8BC4-E0EF8F14236E}" userId="S::0262951@pref.tochigi.lg.jp::63b3e2e9-bb34-4c47-a85d-8f3acc53180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5" dT="2024-01-12T00:15:31.75" personId="{5226AF32-3F52-433E-8BC4-E0EF8F14236E}" id="{D7F82015-54D9-4A3E-BBD0-84935597CF71}">
    <text>事業No.10は第1回提出後に様式変更により削除（3万円給付機事業）された行なので、そのまま空欄にしてください。
＊修正済み。</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8A41-4BC3-44BE-833D-9214F9F34256}">
  <sheetPr>
    <pageSetUpPr fitToPage="1"/>
  </sheetPr>
  <dimension ref="A1:AF22"/>
  <sheetViews>
    <sheetView tabSelected="1" topLeftCell="M18" zoomScale="70" zoomScaleNormal="70" workbookViewId="0">
      <selection activeCell="U22" sqref="U22"/>
    </sheetView>
  </sheetViews>
  <sheetFormatPr defaultColWidth="8.09765625" defaultRowHeight="16.2"/>
  <cols>
    <col min="1" max="3" width="3.8984375" style="1" customWidth="1"/>
    <col min="4" max="4" width="12.5" style="1" customWidth="1"/>
    <col min="5" max="5" width="10.5" style="1" customWidth="1"/>
    <col min="6" max="6" width="13.296875" style="1" customWidth="1"/>
    <col min="7" max="7" width="14.5" style="1" customWidth="1"/>
    <col min="8" max="8" width="8.8984375" style="1" customWidth="1"/>
    <col min="9" max="9" width="9" style="1" customWidth="1"/>
    <col min="10" max="10" width="12.69921875" style="1" customWidth="1"/>
    <col min="11" max="11" width="21.3984375" style="1" customWidth="1"/>
    <col min="12" max="12" width="10.09765625" style="31" customWidth="1"/>
    <col min="13" max="13" width="16.09765625" style="31" customWidth="1"/>
    <col min="14" max="14" width="15.296875" style="31" customWidth="1"/>
    <col min="15" max="21" width="13.5" style="1" customWidth="1"/>
    <col min="22" max="22" width="14.69921875" style="1" customWidth="1"/>
    <col min="23" max="23" width="13.59765625" style="1" customWidth="1"/>
    <col min="24" max="24" width="66.69921875" style="1" customWidth="1"/>
    <col min="25" max="25" width="12.69921875" style="1" customWidth="1"/>
    <col min="26" max="30" width="15.8984375" style="1" customWidth="1"/>
    <col min="31" max="31" width="34.19921875" style="1" customWidth="1"/>
    <col min="32" max="32" width="18.796875" style="1" customWidth="1"/>
    <col min="33" max="39" width="8" style="1" customWidth="1"/>
    <col min="40" max="42" width="8.09765625" style="1"/>
    <col min="43" max="45" width="8" style="1" customWidth="1"/>
    <col min="46" max="50" width="8.09765625" style="1"/>
    <col min="51" max="51" width="8" style="1" customWidth="1"/>
    <col min="52" max="16384" width="8.09765625" style="1"/>
  </cols>
  <sheetData>
    <row r="1" spans="1:32" s="69" customFormat="1" ht="45.75" customHeight="1">
      <c r="A1" s="68" t="s">
        <v>87</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row>
    <row r="2" spans="1:32" ht="30.75" customHeight="1" thickBot="1">
      <c r="A2" s="70" t="s">
        <v>0</v>
      </c>
      <c r="B2" s="71" t="s">
        <v>1</v>
      </c>
      <c r="C2" s="72" t="s">
        <v>2</v>
      </c>
      <c r="D2" s="73" t="s">
        <v>3</v>
      </c>
      <c r="E2" s="74"/>
      <c r="F2" s="75" t="s">
        <v>4</v>
      </c>
      <c r="G2" s="7" t="s">
        <v>5</v>
      </c>
      <c r="H2" s="76" t="s">
        <v>6</v>
      </c>
      <c r="I2" s="77"/>
      <c r="J2" s="78" t="s">
        <v>7</v>
      </c>
      <c r="K2" s="79"/>
      <c r="L2" s="80" t="s">
        <v>8</v>
      </c>
      <c r="M2" s="81" t="s">
        <v>9</v>
      </c>
      <c r="N2" s="82" t="s">
        <v>10</v>
      </c>
      <c r="O2" s="83"/>
      <c r="P2" s="83"/>
      <c r="Q2" s="83"/>
      <c r="R2" s="83"/>
      <c r="S2" s="83"/>
      <c r="T2" s="83"/>
      <c r="U2" s="83"/>
      <c r="V2" s="83"/>
      <c r="W2" s="84"/>
      <c r="X2" s="85" t="s">
        <v>11</v>
      </c>
      <c r="Y2" s="80" t="s">
        <v>12</v>
      </c>
      <c r="Z2" s="12" t="s">
        <v>13</v>
      </c>
      <c r="AA2" s="12" t="s">
        <v>14</v>
      </c>
      <c r="AB2" s="80" t="s">
        <v>15</v>
      </c>
      <c r="AC2" s="75" t="s">
        <v>16</v>
      </c>
      <c r="AD2" s="75" t="s">
        <v>17</v>
      </c>
      <c r="AE2" s="80" t="s">
        <v>18</v>
      </c>
      <c r="AF2" s="86" t="s">
        <v>19</v>
      </c>
    </row>
    <row r="3" spans="1:32" ht="37.5" customHeight="1" thickBot="1">
      <c r="A3" s="87"/>
      <c r="B3" s="2"/>
      <c r="C3" s="3"/>
      <c r="D3" s="4"/>
      <c r="E3" s="5" t="s">
        <v>20</v>
      </c>
      <c r="F3" s="4"/>
      <c r="G3" s="6"/>
      <c r="H3" s="7" t="s">
        <v>21</v>
      </c>
      <c r="I3" s="8" t="s">
        <v>22</v>
      </c>
      <c r="J3" s="9"/>
      <c r="K3" s="10" t="s">
        <v>23</v>
      </c>
      <c r="L3" s="11"/>
      <c r="M3" s="11"/>
      <c r="N3" s="13" t="s">
        <v>24</v>
      </c>
      <c r="O3" s="14" t="s">
        <v>25</v>
      </c>
      <c r="P3" s="15"/>
      <c r="Q3" s="15"/>
      <c r="R3" s="16"/>
      <c r="S3" s="16"/>
      <c r="T3" s="16"/>
      <c r="U3" s="16"/>
      <c r="V3" s="10" t="s">
        <v>26</v>
      </c>
      <c r="W3" s="17" t="s">
        <v>27</v>
      </c>
      <c r="X3" s="18"/>
      <c r="Y3" s="11"/>
      <c r="Z3" s="11"/>
      <c r="AA3" s="11"/>
      <c r="AB3" s="19"/>
      <c r="AC3" s="20"/>
      <c r="AD3" s="20"/>
      <c r="AE3" s="19"/>
      <c r="AF3" s="88"/>
    </row>
    <row r="4" spans="1:32" ht="22.5" customHeight="1" thickBot="1">
      <c r="A4" s="87"/>
      <c r="B4" s="2"/>
      <c r="C4" s="3"/>
      <c r="D4" s="4"/>
      <c r="E4" s="5"/>
      <c r="F4" s="4"/>
      <c r="G4" s="6"/>
      <c r="H4" s="21"/>
      <c r="I4" s="22"/>
      <c r="J4" s="9"/>
      <c r="K4" s="19"/>
      <c r="L4" s="11"/>
      <c r="M4" s="11"/>
      <c r="N4" s="13"/>
      <c r="O4" s="19"/>
      <c r="P4" s="23" t="s">
        <v>28</v>
      </c>
      <c r="Q4" s="24" t="s">
        <v>29</v>
      </c>
      <c r="R4" s="25" t="s">
        <v>30</v>
      </c>
      <c r="S4" s="26"/>
      <c r="T4" s="27" t="s">
        <v>31</v>
      </c>
      <c r="U4" s="28"/>
      <c r="V4" s="19"/>
      <c r="W4" s="29"/>
      <c r="X4" s="18"/>
      <c r="Y4" s="11"/>
      <c r="Z4" s="11"/>
      <c r="AA4" s="11"/>
      <c r="AB4" s="19"/>
      <c r="AC4" s="20"/>
      <c r="AD4" s="20"/>
      <c r="AE4" s="19"/>
      <c r="AF4" s="88"/>
    </row>
    <row r="5" spans="1:32" ht="114.75" customHeight="1">
      <c r="A5" s="89"/>
      <c r="B5" s="90"/>
      <c r="C5" s="91"/>
      <c r="D5" s="92"/>
      <c r="E5" s="93"/>
      <c r="F5" s="92"/>
      <c r="G5" s="94"/>
      <c r="H5" s="95"/>
      <c r="I5" s="96"/>
      <c r="J5" s="97"/>
      <c r="K5" s="98"/>
      <c r="L5" s="99"/>
      <c r="M5" s="99"/>
      <c r="N5" s="100"/>
      <c r="O5" s="101" t="s">
        <v>32</v>
      </c>
      <c r="P5" s="102" t="s">
        <v>33</v>
      </c>
      <c r="Q5" s="102" t="s">
        <v>34</v>
      </c>
      <c r="R5" s="32" t="s">
        <v>35</v>
      </c>
      <c r="S5" s="103" t="s">
        <v>36</v>
      </c>
      <c r="T5" s="104" t="s">
        <v>37</v>
      </c>
      <c r="U5" s="105" t="s">
        <v>38</v>
      </c>
      <c r="V5" s="101" t="s">
        <v>39</v>
      </c>
      <c r="W5" s="106" t="s">
        <v>40</v>
      </c>
      <c r="X5" s="107"/>
      <c r="Y5" s="99"/>
      <c r="Z5" s="99"/>
      <c r="AA5" s="99"/>
      <c r="AB5" s="98"/>
      <c r="AC5" s="108"/>
      <c r="AD5" s="108"/>
      <c r="AE5" s="98"/>
      <c r="AF5" s="109"/>
    </row>
    <row r="6" spans="1:32" ht="97.2">
      <c r="A6" s="33">
        <v>1</v>
      </c>
      <c r="B6" s="34" t="s">
        <v>41</v>
      </c>
      <c r="C6" s="34" t="s">
        <v>42</v>
      </c>
      <c r="D6" s="110" t="s">
        <v>43</v>
      </c>
      <c r="E6" s="111" t="s">
        <v>43</v>
      </c>
      <c r="F6" s="112" t="s">
        <v>44</v>
      </c>
      <c r="G6" s="113"/>
      <c r="H6" s="114" t="str">
        <f>IF(I6="○","－","")</f>
        <v>－</v>
      </c>
      <c r="I6" s="115" t="s">
        <v>43</v>
      </c>
      <c r="J6" s="116" t="s">
        <v>43</v>
      </c>
      <c r="K6" s="115" t="s">
        <v>45</v>
      </c>
      <c r="L6" s="115" t="s">
        <v>43</v>
      </c>
      <c r="M6" s="115" t="s">
        <v>46</v>
      </c>
      <c r="N6" s="117">
        <f>IF(C6="","",SUM(O6,V6,W6))</f>
        <v>91530</v>
      </c>
      <c r="O6" s="117">
        <f>IF(C6="","",SUM(S6,T6))</f>
        <v>91530</v>
      </c>
      <c r="P6" s="117"/>
      <c r="Q6" s="117"/>
      <c r="R6" s="117"/>
      <c r="S6" s="36">
        <v>0</v>
      </c>
      <c r="T6" s="36">
        <v>91530</v>
      </c>
      <c r="U6" s="117"/>
      <c r="V6" s="117"/>
      <c r="W6" s="117"/>
      <c r="X6" s="37" t="s">
        <v>47</v>
      </c>
      <c r="Y6" s="35" t="s">
        <v>46</v>
      </c>
      <c r="Z6" s="35" t="s">
        <v>46</v>
      </c>
      <c r="AA6" s="35" t="s">
        <v>43</v>
      </c>
      <c r="AB6" s="34" t="s">
        <v>46</v>
      </c>
      <c r="AC6" s="34" t="s">
        <v>48</v>
      </c>
      <c r="AD6" s="34" t="s">
        <v>49</v>
      </c>
      <c r="AE6" s="38" t="s">
        <v>88</v>
      </c>
      <c r="AF6" s="39" t="s">
        <v>51</v>
      </c>
    </row>
    <row r="7" spans="1:32" ht="275.39999999999998">
      <c r="A7" s="40">
        <v>2</v>
      </c>
      <c r="B7" s="41" t="s">
        <v>41</v>
      </c>
      <c r="C7" s="42" t="s">
        <v>42</v>
      </c>
      <c r="D7" s="118" t="s">
        <v>43</v>
      </c>
      <c r="E7" s="119" t="s">
        <v>43</v>
      </c>
      <c r="F7" s="120" t="s">
        <v>52</v>
      </c>
      <c r="G7" s="121"/>
      <c r="H7" s="122" t="s">
        <v>46</v>
      </c>
      <c r="I7" s="123" t="s">
        <v>43</v>
      </c>
      <c r="J7" s="124" t="s">
        <v>43</v>
      </c>
      <c r="K7" s="124" t="s">
        <v>45</v>
      </c>
      <c r="L7" s="124" t="s">
        <v>43</v>
      </c>
      <c r="M7" s="124" t="s">
        <v>46</v>
      </c>
      <c r="N7" s="125">
        <f>IF(C7="","",SUM(O7,V7,W7))</f>
        <v>8385</v>
      </c>
      <c r="O7" s="125">
        <f>IF(C7="","",SUM(P7,Q7,R7,S7,U7))</f>
        <v>8385</v>
      </c>
      <c r="P7" s="45"/>
      <c r="Q7" s="45"/>
      <c r="R7" s="45"/>
      <c r="S7" s="45"/>
      <c r="T7" s="125"/>
      <c r="U7" s="45">
        <v>8385</v>
      </c>
      <c r="V7" s="125"/>
      <c r="W7" s="45">
        <v>0</v>
      </c>
      <c r="X7" s="46" t="s">
        <v>89</v>
      </c>
      <c r="Y7" s="44" t="s">
        <v>46</v>
      </c>
      <c r="Z7" s="44" t="s">
        <v>46</v>
      </c>
      <c r="AA7" s="44" t="s">
        <v>43</v>
      </c>
      <c r="AB7" s="42" t="s">
        <v>46</v>
      </c>
      <c r="AC7" s="42" t="s">
        <v>48</v>
      </c>
      <c r="AD7" s="42" t="s">
        <v>49</v>
      </c>
      <c r="AE7" s="47" t="s">
        <v>50</v>
      </c>
      <c r="AF7" s="43" t="s">
        <v>51</v>
      </c>
    </row>
    <row r="8" spans="1:32">
      <c r="A8" s="40">
        <v>3</v>
      </c>
      <c r="B8" s="41"/>
      <c r="C8" s="42"/>
      <c r="D8" s="118"/>
      <c r="E8" s="119"/>
      <c r="F8" s="126"/>
      <c r="G8" s="121"/>
      <c r="H8" s="127" t="str">
        <f>IF(I8="○","－","")</f>
        <v/>
      </c>
      <c r="I8" s="123"/>
      <c r="J8" s="124"/>
      <c r="K8" s="124"/>
      <c r="L8" s="124"/>
      <c r="M8" s="124"/>
      <c r="N8" s="125" t="str">
        <f>IF(C8="","",SUM(O8,V8,W8))</f>
        <v/>
      </c>
      <c r="O8" s="125" t="str">
        <f>IF(C8="","",SUM(S8,T8))</f>
        <v/>
      </c>
      <c r="P8" s="125"/>
      <c r="Q8" s="125"/>
      <c r="R8" s="125"/>
      <c r="S8" s="45"/>
      <c r="T8" s="45"/>
      <c r="U8" s="125"/>
      <c r="V8" s="125"/>
      <c r="W8" s="125"/>
      <c r="X8" s="46"/>
      <c r="Y8" s="44"/>
      <c r="Z8" s="44"/>
      <c r="AA8" s="44"/>
      <c r="AB8" s="42"/>
      <c r="AC8" s="42"/>
      <c r="AD8" s="42"/>
      <c r="AE8" s="47"/>
      <c r="AF8" s="43"/>
    </row>
    <row r="9" spans="1:32">
      <c r="A9" s="40">
        <v>4</v>
      </c>
      <c r="B9" s="41"/>
      <c r="C9" s="42"/>
      <c r="D9" s="118"/>
      <c r="E9" s="119"/>
      <c r="F9" s="128"/>
      <c r="G9" s="121"/>
      <c r="H9" s="129" t="str">
        <f>IF(I9="○","－","")</f>
        <v/>
      </c>
      <c r="I9" s="130"/>
      <c r="J9" s="124"/>
      <c r="K9" s="124"/>
      <c r="L9" s="124"/>
      <c r="M9" s="124"/>
      <c r="N9" s="125" t="str">
        <f>IF(C9="","",SUM(O9,V9,W9))</f>
        <v/>
      </c>
      <c r="O9" s="125" t="str">
        <f>IF(C9="","",SUM(R9))</f>
        <v/>
      </c>
      <c r="P9" s="125"/>
      <c r="Q9" s="125"/>
      <c r="R9" s="45"/>
      <c r="S9" s="125"/>
      <c r="T9" s="125"/>
      <c r="U9" s="125"/>
      <c r="V9" s="125"/>
      <c r="W9" s="125"/>
      <c r="X9" s="46"/>
      <c r="Y9" s="44"/>
      <c r="Z9" s="44"/>
      <c r="AA9" s="44"/>
      <c r="AB9" s="44"/>
      <c r="AC9" s="42"/>
      <c r="AD9" s="42"/>
      <c r="AE9" s="47"/>
      <c r="AF9" s="49"/>
    </row>
    <row r="10" spans="1:32">
      <c r="A10" s="40">
        <v>5</v>
      </c>
      <c r="B10" s="41"/>
      <c r="C10" s="42"/>
      <c r="D10" s="118"/>
      <c r="E10" s="119"/>
      <c r="F10" s="126"/>
      <c r="G10" s="121"/>
      <c r="H10" s="124"/>
      <c r="I10" s="121" t="str">
        <f>IF(H10="○","－","")</f>
        <v/>
      </c>
      <c r="J10" s="124"/>
      <c r="K10" s="124"/>
      <c r="L10" s="124"/>
      <c r="M10" s="124"/>
      <c r="N10" s="125" t="str">
        <f>IF(C10="","",SUM(O10,V10,W10))</f>
        <v/>
      </c>
      <c r="O10" s="125" t="str">
        <f>IF(C10="","",SUM(P10,Q10))</f>
        <v/>
      </c>
      <c r="P10" s="45"/>
      <c r="Q10" s="45"/>
      <c r="R10" s="125"/>
      <c r="S10" s="125"/>
      <c r="T10" s="125"/>
      <c r="U10" s="125"/>
      <c r="V10" s="125"/>
      <c r="W10" s="45"/>
      <c r="X10" s="46"/>
      <c r="Y10" s="44"/>
      <c r="Z10" s="44"/>
      <c r="AA10" s="44"/>
      <c r="AB10" s="42"/>
      <c r="AC10" s="42"/>
      <c r="AD10" s="42"/>
      <c r="AE10" s="47"/>
      <c r="AF10" s="43"/>
    </row>
    <row r="11" spans="1:32">
      <c r="A11" s="40">
        <v>6</v>
      </c>
      <c r="B11" s="41"/>
      <c r="C11" s="42"/>
      <c r="D11" s="118"/>
      <c r="E11" s="119"/>
      <c r="F11" s="126"/>
      <c r="G11" s="121"/>
      <c r="H11" s="124"/>
      <c r="I11" s="124"/>
      <c r="J11" s="124"/>
      <c r="K11" s="124"/>
      <c r="L11" s="124"/>
      <c r="M11" s="124"/>
      <c r="N11" s="125" t="str">
        <f>IF(C11="","",SUM(O11,V11,W11))</f>
        <v/>
      </c>
      <c r="O11" s="131" t="str">
        <f>IF(C11="","",SUM(P11,Q11,R11,S11,U11))</f>
        <v/>
      </c>
      <c r="P11" s="50"/>
      <c r="Q11" s="45"/>
      <c r="R11" s="45"/>
      <c r="S11" s="45"/>
      <c r="T11" s="125"/>
      <c r="U11" s="45"/>
      <c r="V11" s="125"/>
      <c r="W11" s="45"/>
      <c r="X11" s="46"/>
      <c r="Y11" s="44"/>
      <c r="Z11" s="44"/>
      <c r="AA11" s="44"/>
      <c r="AB11" s="42"/>
      <c r="AC11" s="42"/>
      <c r="AD11" s="42"/>
      <c r="AE11" s="47"/>
      <c r="AF11" s="43"/>
    </row>
    <row r="12" spans="1:32" ht="162">
      <c r="A12" s="40">
        <v>7</v>
      </c>
      <c r="B12" s="41" t="s">
        <v>41</v>
      </c>
      <c r="C12" s="51" t="s">
        <v>42</v>
      </c>
      <c r="D12" s="132" t="s">
        <v>43</v>
      </c>
      <c r="E12" s="133" t="s">
        <v>46</v>
      </c>
      <c r="F12" s="134" t="s">
        <v>53</v>
      </c>
      <c r="G12" s="135" t="str">
        <f>IF(C12="補",VLOOKUP(F12,#REF!,3,FALSE),"")</f>
        <v/>
      </c>
      <c r="H12" s="136" t="s">
        <v>46</v>
      </c>
      <c r="I12" s="136" t="s">
        <v>43</v>
      </c>
      <c r="J12" s="136" t="s">
        <v>43</v>
      </c>
      <c r="K12" s="136" t="s">
        <v>45</v>
      </c>
      <c r="L12" s="136" t="s">
        <v>43</v>
      </c>
      <c r="M12" s="136" t="s">
        <v>54</v>
      </c>
      <c r="N12" s="137">
        <f>IF(C12="","",SUM(O12,V12,W12))</f>
        <v>36000</v>
      </c>
      <c r="O12" s="138">
        <f>IF(C12="","",SUM(P12,Q12,R12,S12,))</f>
        <v>36000</v>
      </c>
      <c r="P12" s="54"/>
      <c r="Q12" s="55"/>
      <c r="R12" s="55"/>
      <c r="S12" s="55">
        <v>36000</v>
      </c>
      <c r="T12" s="55"/>
      <c r="U12" s="55"/>
      <c r="V12" s="55"/>
      <c r="W12" s="55">
        <v>0</v>
      </c>
      <c r="X12" s="52" t="s">
        <v>55</v>
      </c>
      <c r="Y12" s="53" t="s">
        <v>46</v>
      </c>
      <c r="Z12" s="53" t="s">
        <v>46</v>
      </c>
      <c r="AA12" s="53" t="s">
        <v>46</v>
      </c>
      <c r="AB12" s="51" t="s">
        <v>46</v>
      </c>
      <c r="AC12" s="51" t="s">
        <v>56</v>
      </c>
      <c r="AD12" s="51" t="s">
        <v>49</v>
      </c>
      <c r="AE12" s="56" t="s">
        <v>57</v>
      </c>
      <c r="AF12" s="57" t="s">
        <v>51</v>
      </c>
    </row>
    <row r="13" spans="1:32" ht="162">
      <c r="A13" s="40">
        <v>8</v>
      </c>
      <c r="B13" s="58" t="s">
        <v>41</v>
      </c>
      <c r="C13" s="51" t="s">
        <v>42</v>
      </c>
      <c r="D13" s="139" t="s">
        <v>43</v>
      </c>
      <c r="E13" s="133" t="s">
        <v>46</v>
      </c>
      <c r="F13" s="134" t="s">
        <v>58</v>
      </c>
      <c r="G13" s="135" t="str">
        <f>IF(C13="補",VLOOKUP(F13,#REF!,3,FALSE),"")</f>
        <v/>
      </c>
      <c r="H13" s="140" t="s">
        <v>46</v>
      </c>
      <c r="I13" s="136" t="s">
        <v>43</v>
      </c>
      <c r="J13" s="136" t="s">
        <v>43</v>
      </c>
      <c r="K13" s="136" t="s">
        <v>59</v>
      </c>
      <c r="L13" s="136" t="s">
        <v>43</v>
      </c>
      <c r="M13" s="136" t="s">
        <v>60</v>
      </c>
      <c r="N13" s="137">
        <f>IF(C13="","",SUM(O13,V13,W13))</f>
        <v>12797</v>
      </c>
      <c r="O13" s="138">
        <f>IF(C13="","",SUM(P13,Q13,R13,S13,))</f>
        <v>12797</v>
      </c>
      <c r="P13" s="54"/>
      <c r="Q13" s="55"/>
      <c r="R13" s="55"/>
      <c r="S13" s="55">
        <v>12797</v>
      </c>
      <c r="T13" s="55"/>
      <c r="U13" s="55"/>
      <c r="V13" s="55"/>
      <c r="W13" s="55">
        <v>0</v>
      </c>
      <c r="X13" s="52" t="s">
        <v>61</v>
      </c>
      <c r="Y13" s="53" t="s">
        <v>46</v>
      </c>
      <c r="Z13" s="53" t="s">
        <v>46</v>
      </c>
      <c r="AA13" s="53" t="s">
        <v>46</v>
      </c>
      <c r="AB13" s="51" t="s">
        <v>46</v>
      </c>
      <c r="AC13" s="51" t="s">
        <v>62</v>
      </c>
      <c r="AD13" s="51" t="s">
        <v>49</v>
      </c>
      <c r="AE13" s="56" t="s">
        <v>63</v>
      </c>
      <c r="AF13" s="57" t="s">
        <v>64</v>
      </c>
    </row>
    <row r="14" spans="1:32" ht="226.8">
      <c r="A14" s="40">
        <v>9</v>
      </c>
      <c r="B14" s="58" t="s">
        <v>41</v>
      </c>
      <c r="C14" s="51" t="s">
        <v>42</v>
      </c>
      <c r="D14" s="139" t="s">
        <v>43</v>
      </c>
      <c r="E14" s="133" t="s">
        <v>46</v>
      </c>
      <c r="F14" s="134" t="s">
        <v>65</v>
      </c>
      <c r="G14" s="135" t="str">
        <f>IF(C14="補",VLOOKUP(F14,#REF!,3,FALSE),"")</f>
        <v/>
      </c>
      <c r="H14" s="136" t="s">
        <v>46</v>
      </c>
      <c r="I14" s="136" t="s">
        <v>43</v>
      </c>
      <c r="J14" s="136" t="s">
        <v>43</v>
      </c>
      <c r="K14" s="136" t="s">
        <v>59</v>
      </c>
      <c r="L14" s="136" t="s">
        <v>43</v>
      </c>
      <c r="M14" s="136" t="s">
        <v>54</v>
      </c>
      <c r="N14" s="137">
        <f>IF(C14="","",SUM(O14,V14,W14))</f>
        <v>57527</v>
      </c>
      <c r="O14" s="138">
        <f>IF(C14="","",SUM(P14,Q14,R14,S14,))</f>
        <v>57527</v>
      </c>
      <c r="P14" s="54"/>
      <c r="Q14" s="55"/>
      <c r="R14" s="55">
        <v>16622</v>
      </c>
      <c r="S14" s="55">
        <v>40905</v>
      </c>
      <c r="T14" s="55"/>
      <c r="U14" s="55"/>
      <c r="V14" s="55"/>
      <c r="W14" s="55">
        <v>0</v>
      </c>
      <c r="X14" s="52" t="s">
        <v>66</v>
      </c>
      <c r="Y14" s="53" t="s">
        <v>46</v>
      </c>
      <c r="Z14" s="53" t="s">
        <v>46</v>
      </c>
      <c r="AA14" s="53" t="s">
        <v>46</v>
      </c>
      <c r="AB14" s="51" t="s">
        <v>46</v>
      </c>
      <c r="AC14" s="51" t="s">
        <v>56</v>
      </c>
      <c r="AD14" s="51" t="s">
        <v>49</v>
      </c>
      <c r="AE14" s="56" t="s">
        <v>67</v>
      </c>
      <c r="AF14" s="57" t="s">
        <v>51</v>
      </c>
    </row>
    <row r="15" spans="1:32">
      <c r="A15" s="40">
        <v>10</v>
      </c>
      <c r="B15" s="58"/>
      <c r="C15" s="51"/>
      <c r="D15" s="139"/>
      <c r="E15" s="133"/>
      <c r="F15" s="134"/>
      <c r="G15" s="135" t="str">
        <f>IF(C15="補",VLOOKUP(F15,#REF!,3,FALSE),"")</f>
        <v/>
      </c>
      <c r="H15" s="136"/>
      <c r="I15" s="136"/>
      <c r="J15" s="136"/>
      <c r="K15" s="136"/>
      <c r="L15" s="136"/>
      <c r="M15" s="136"/>
      <c r="N15" s="137" t="str">
        <f>IF(C15="","",SUM(O15,V15,W15))</f>
        <v/>
      </c>
      <c r="O15" s="138" t="str">
        <f>IF(C15="","",SUM(P15,Q15,R15,S15,))</f>
        <v/>
      </c>
      <c r="P15" s="54"/>
      <c r="Q15" s="55"/>
      <c r="R15" s="55"/>
      <c r="S15" s="55"/>
      <c r="T15" s="55"/>
      <c r="U15" s="55"/>
      <c r="V15" s="55"/>
      <c r="W15" s="55"/>
      <c r="X15" s="52"/>
      <c r="Y15" s="53"/>
      <c r="Z15" s="53"/>
      <c r="AA15" s="53"/>
      <c r="AB15" s="51"/>
      <c r="AC15" s="51"/>
      <c r="AD15" s="51"/>
      <c r="AE15" s="56"/>
      <c r="AF15" s="57"/>
    </row>
    <row r="16" spans="1:32" ht="194.4">
      <c r="A16" s="40">
        <v>11</v>
      </c>
      <c r="B16" s="41" t="s">
        <v>41</v>
      </c>
      <c r="C16" s="51" t="s">
        <v>42</v>
      </c>
      <c r="D16" s="139" t="s">
        <v>43</v>
      </c>
      <c r="E16" s="133" t="s">
        <v>46</v>
      </c>
      <c r="F16" s="134" t="s">
        <v>68</v>
      </c>
      <c r="G16" s="135" t="str">
        <f>IF(C16="補",VLOOKUP(F16,#REF!,3,FALSE),"")</f>
        <v/>
      </c>
      <c r="H16" s="124" t="s">
        <v>46</v>
      </c>
      <c r="I16" s="136" t="s">
        <v>43</v>
      </c>
      <c r="J16" s="136" t="s">
        <v>43</v>
      </c>
      <c r="K16" s="136" t="s">
        <v>69</v>
      </c>
      <c r="L16" s="136" t="s">
        <v>43</v>
      </c>
      <c r="M16" s="136" t="s">
        <v>70</v>
      </c>
      <c r="N16" s="141">
        <f>IF(C16="","",SUM(O16,V16,W16))</f>
        <v>16442</v>
      </c>
      <c r="O16" s="142">
        <f>IF(C16="","",SUM(P16,Q16,R16,S16,))</f>
        <v>16442</v>
      </c>
      <c r="P16" s="54"/>
      <c r="Q16" s="55"/>
      <c r="R16" s="55"/>
      <c r="S16" s="55">
        <v>16442</v>
      </c>
      <c r="T16" s="55"/>
      <c r="U16" s="55"/>
      <c r="V16" s="55"/>
      <c r="W16" s="45">
        <v>0</v>
      </c>
      <c r="X16" s="52" t="s">
        <v>71</v>
      </c>
      <c r="Y16" s="53" t="s">
        <v>46</v>
      </c>
      <c r="Z16" s="53" t="s">
        <v>46</v>
      </c>
      <c r="AA16" s="53" t="s">
        <v>46</v>
      </c>
      <c r="AB16" s="51" t="s">
        <v>46</v>
      </c>
      <c r="AC16" s="51" t="s">
        <v>56</v>
      </c>
      <c r="AD16" s="51" t="s">
        <v>49</v>
      </c>
      <c r="AE16" s="56" t="s">
        <v>72</v>
      </c>
      <c r="AF16" s="57" t="s">
        <v>51</v>
      </c>
    </row>
    <row r="17" spans="1:32" ht="194.4">
      <c r="A17" s="40">
        <v>12</v>
      </c>
      <c r="B17" s="41" t="s">
        <v>41</v>
      </c>
      <c r="C17" s="42" t="s">
        <v>42</v>
      </c>
      <c r="D17" s="140" t="s">
        <v>43</v>
      </c>
      <c r="E17" s="133" t="s">
        <v>46</v>
      </c>
      <c r="F17" s="126" t="s">
        <v>68</v>
      </c>
      <c r="G17" s="135" t="str">
        <f>IF(C17="補",VLOOKUP(F17,#REF!,3,FALSE),"")</f>
        <v/>
      </c>
      <c r="H17" s="124" t="s">
        <v>43</v>
      </c>
      <c r="I17" s="124" t="s">
        <v>46</v>
      </c>
      <c r="J17" s="136" t="s">
        <v>43</v>
      </c>
      <c r="K17" s="136" t="s">
        <v>69</v>
      </c>
      <c r="L17" s="136" t="s">
        <v>43</v>
      </c>
      <c r="M17" s="136" t="s">
        <v>46</v>
      </c>
      <c r="N17" s="141">
        <f>IF(C17="","",SUM(O17,V17,W17))</f>
        <v>761</v>
      </c>
      <c r="O17" s="142">
        <f>IF(C17="","",SUM(P17,Q17,R17,S17,))</f>
        <v>761</v>
      </c>
      <c r="P17" s="50">
        <v>761</v>
      </c>
      <c r="Q17" s="45"/>
      <c r="R17" s="45"/>
      <c r="S17" s="45"/>
      <c r="T17" s="45"/>
      <c r="U17" s="45"/>
      <c r="V17" s="45"/>
      <c r="W17" s="45">
        <v>0</v>
      </c>
      <c r="X17" s="48" t="s">
        <v>73</v>
      </c>
      <c r="Y17" s="44" t="s">
        <v>46</v>
      </c>
      <c r="Z17" s="44" t="s">
        <v>46</v>
      </c>
      <c r="AA17" s="44" t="s">
        <v>46</v>
      </c>
      <c r="AB17" s="42" t="s">
        <v>46</v>
      </c>
      <c r="AC17" s="42" t="s">
        <v>56</v>
      </c>
      <c r="AD17" s="42" t="s">
        <v>49</v>
      </c>
      <c r="AE17" s="56" t="s">
        <v>72</v>
      </c>
      <c r="AF17" s="43" t="s">
        <v>51</v>
      </c>
    </row>
    <row r="18" spans="1:32" ht="178.2">
      <c r="A18" s="40">
        <v>13</v>
      </c>
      <c r="B18" s="41" t="s">
        <v>41</v>
      </c>
      <c r="C18" s="42" t="s">
        <v>42</v>
      </c>
      <c r="D18" s="140" t="s">
        <v>43</v>
      </c>
      <c r="E18" s="133" t="s">
        <v>46</v>
      </c>
      <c r="F18" s="126" t="s">
        <v>74</v>
      </c>
      <c r="G18" s="135" t="str">
        <f>IF(C18="補",VLOOKUP(F18,#REF!,3,FALSE),"")</f>
        <v/>
      </c>
      <c r="H18" s="124" t="s">
        <v>46</v>
      </c>
      <c r="I18" s="124" t="s">
        <v>43</v>
      </c>
      <c r="J18" s="136" t="s">
        <v>43</v>
      </c>
      <c r="K18" s="136" t="s">
        <v>69</v>
      </c>
      <c r="L18" s="136" t="s">
        <v>43</v>
      </c>
      <c r="M18" s="136" t="s">
        <v>70</v>
      </c>
      <c r="N18" s="141">
        <f>IF(C18="","",SUM(O18,V18,W18))</f>
        <v>305</v>
      </c>
      <c r="O18" s="142">
        <f>IF(C18="","",SUM(P18,Q18,R18,S18,))</f>
        <v>305</v>
      </c>
      <c r="P18" s="50"/>
      <c r="Q18" s="45"/>
      <c r="R18" s="45"/>
      <c r="S18" s="45">
        <v>305</v>
      </c>
      <c r="T18" s="45"/>
      <c r="U18" s="45"/>
      <c r="V18" s="45"/>
      <c r="W18" s="45">
        <v>0</v>
      </c>
      <c r="X18" s="48" t="s">
        <v>75</v>
      </c>
      <c r="Y18" s="44" t="s">
        <v>46</v>
      </c>
      <c r="Z18" s="44" t="s">
        <v>46</v>
      </c>
      <c r="AA18" s="44" t="s">
        <v>46</v>
      </c>
      <c r="AB18" s="42" t="s">
        <v>46</v>
      </c>
      <c r="AC18" s="42" t="s">
        <v>76</v>
      </c>
      <c r="AD18" s="42" t="s">
        <v>49</v>
      </c>
      <c r="AE18" s="47" t="s">
        <v>77</v>
      </c>
      <c r="AF18" s="43" t="s">
        <v>51</v>
      </c>
    </row>
    <row r="19" spans="1:32" s="30" customFormat="1">
      <c r="A19" s="40">
        <v>14</v>
      </c>
      <c r="B19" s="41"/>
      <c r="C19" s="42"/>
      <c r="D19" s="140"/>
      <c r="E19" s="133"/>
      <c r="F19" s="126"/>
      <c r="G19" s="135" t="str">
        <f>IF(C19="補",VLOOKUP(F19,#REF!,3,FALSE),"")</f>
        <v/>
      </c>
      <c r="H19" s="124"/>
      <c r="I19" s="124"/>
      <c r="J19" s="136"/>
      <c r="K19" s="136"/>
      <c r="L19" s="136"/>
      <c r="M19" s="136"/>
      <c r="N19" s="141" t="str">
        <f>IF(C19="","",SUM(O19,V19,W19))</f>
        <v/>
      </c>
      <c r="O19" s="142" t="str">
        <f>IF(C19="","",SUM(P19,Q19,R19,S19,))</f>
        <v/>
      </c>
      <c r="P19" s="50"/>
      <c r="Q19" s="45"/>
      <c r="R19" s="45"/>
      <c r="S19" s="45"/>
      <c r="T19" s="45"/>
      <c r="U19" s="45"/>
      <c r="V19" s="45"/>
      <c r="W19" s="45"/>
      <c r="X19" s="48"/>
      <c r="Y19" s="44"/>
      <c r="Z19" s="44"/>
      <c r="AA19" s="44"/>
      <c r="AB19" s="42"/>
      <c r="AC19" s="42"/>
      <c r="AD19" s="42"/>
      <c r="AE19" s="47"/>
      <c r="AF19" s="43"/>
    </row>
    <row r="20" spans="1:32" s="30" customFormat="1">
      <c r="A20" s="40">
        <v>15</v>
      </c>
      <c r="B20" s="41"/>
      <c r="C20" s="42"/>
      <c r="D20" s="140"/>
      <c r="E20" s="133"/>
      <c r="F20" s="126"/>
      <c r="G20" s="135" t="str">
        <f>IF(C20="補",VLOOKUP(F20,#REF!,3,FALSE),"")</f>
        <v/>
      </c>
      <c r="H20" s="124"/>
      <c r="I20" s="124"/>
      <c r="J20" s="136"/>
      <c r="K20" s="136"/>
      <c r="L20" s="136"/>
      <c r="M20" s="136"/>
      <c r="N20" s="141" t="str">
        <f>IF(C20="","",SUM(O20,V20,W20))</f>
        <v/>
      </c>
      <c r="O20" s="142" t="str">
        <f>IF(C20="","",SUM(P20,Q20,R20,S20,))</f>
        <v/>
      </c>
      <c r="P20" s="50"/>
      <c r="Q20" s="45"/>
      <c r="R20" s="45"/>
      <c r="S20" s="45"/>
      <c r="T20" s="45"/>
      <c r="U20" s="45"/>
      <c r="V20" s="45"/>
      <c r="W20" s="45"/>
      <c r="X20" s="48"/>
      <c r="Y20" s="44"/>
      <c r="Z20" s="44"/>
      <c r="AA20" s="44"/>
      <c r="AB20" s="42"/>
      <c r="AC20" s="42"/>
      <c r="AD20" s="42"/>
      <c r="AE20" s="47"/>
      <c r="AF20" s="43"/>
    </row>
    <row r="21" spans="1:32" s="30" customFormat="1" ht="162">
      <c r="A21" s="40">
        <v>16</v>
      </c>
      <c r="B21" s="41" t="s">
        <v>41</v>
      </c>
      <c r="C21" s="42" t="s">
        <v>42</v>
      </c>
      <c r="D21" s="140" t="s">
        <v>43</v>
      </c>
      <c r="E21" s="133" t="s">
        <v>46</v>
      </c>
      <c r="F21" s="126" t="s">
        <v>78</v>
      </c>
      <c r="G21" s="135" t="str">
        <f>IF(C21="補",VLOOKUP(F21,#REF!,3,FALSE),"")</f>
        <v/>
      </c>
      <c r="H21" s="124" t="s">
        <v>46</v>
      </c>
      <c r="I21" s="124" t="s">
        <v>43</v>
      </c>
      <c r="J21" s="136" t="s">
        <v>43</v>
      </c>
      <c r="K21" s="136" t="s">
        <v>69</v>
      </c>
      <c r="L21" s="136" t="s">
        <v>43</v>
      </c>
      <c r="M21" s="136" t="s">
        <v>79</v>
      </c>
      <c r="N21" s="141">
        <f>IF(C21="","",SUM(O21,V21,W21))</f>
        <v>360</v>
      </c>
      <c r="O21" s="142">
        <f>IF(C21="","",SUM(P21,Q21,R21,S21,))</f>
        <v>360</v>
      </c>
      <c r="P21" s="50"/>
      <c r="Q21" s="45"/>
      <c r="R21" s="45"/>
      <c r="S21" s="45">
        <v>360</v>
      </c>
      <c r="T21" s="45"/>
      <c r="U21" s="45"/>
      <c r="V21" s="45"/>
      <c r="W21" s="45"/>
      <c r="X21" s="48" t="s">
        <v>80</v>
      </c>
      <c r="Y21" s="44" t="s">
        <v>46</v>
      </c>
      <c r="Z21" s="44" t="s">
        <v>46</v>
      </c>
      <c r="AA21" s="44" t="s">
        <v>46</v>
      </c>
      <c r="AB21" s="42" t="s">
        <v>46</v>
      </c>
      <c r="AC21" s="42" t="s">
        <v>81</v>
      </c>
      <c r="AD21" s="42" t="s">
        <v>49</v>
      </c>
      <c r="AE21" s="47" t="s">
        <v>82</v>
      </c>
      <c r="AF21" s="43" t="s">
        <v>51</v>
      </c>
    </row>
    <row r="22" spans="1:32" s="30" customFormat="1" ht="129.6">
      <c r="A22" s="59">
        <v>17</v>
      </c>
      <c r="B22" s="60" t="s">
        <v>41</v>
      </c>
      <c r="C22" s="61" t="s">
        <v>42</v>
      </c>
      <c r="D22" s="143" t="s">
        <v>43</v>
      </c>
      <c r="E22" s="144" t="s">
        <v>46</v>
      </c>
      <c r="F22" s="145" t="s">
        <v>83</v>
      </c>
      <c r="G22" s="146" t="str">
        <f>IF(C22="補",VLOOKUP(F22,#REF!,3,FALSE),"")</f>
        <v/>
      </c>
      <c r="H22" s="147" t="s">
        <v>46</v>
      </c>
      <c r="I22" s="147" t="s">
        <v>43</v>
      </c>
      <c r="J22" s="148" t="s">
        <v>43</v>
      </c>
      <c r="K22" s="148" t="s">
        <v>69</v>
      </c>
      <c r="L22" s="148" t="s">
        <v>43</v>
      </c>
      <c r="M22" s="148" t="s">
        <v>70</v>
      </c>
      <c r="N22" s="149">
        <f>IF(C22="","",SUM(O22,V22,W22))</f>
        <v>1760</v>
      </c>
      <c r="O22" s="150">
        <f>IF(C22="","",SUM(P22,Q22,R22,S22,))</f>
        <v>1760</v>
      </c>
      <c r="P22" s="64"/>
      <c r="Q22" s="65"/>
      <c r="R22" s="65"/>
      <c r="S22" s="65">
        <v>1760</v>
      </c>
      <c r="T22" s="65"/>
      <c r="U22" s="65"/>
      <c r="V22" s="65"/>
      <c r="W22" s="65"/>
      <c r="X22" s="62" t="s">
        <v>84</v>
      </c>
      <c r="Y22" s="63" t="s">
        <v>46</v>
      </c>
      <c r="Z22" s="63" t="s">
        <v>46</v>
      </c>
      <c r="AA22" s="63" t="s">
        <v>46</v>
      </c>
      <c r="AB22" s="61" t="s">
        <v>46</v>
      </c>
      <c r="AC22" s="61" t="s">
        <v>62</v>
      </c>
      <c r="AD22" s="61" t="s">
        <v>49</v>
      </c>
      <c r="AE22" s="66" t="s">
        <v>85</v>
      </c>
      <c r="AF22" s="67" t="s">
        <v>86</v>
      </c>
    </row>
  </sheetData>
  <mergeCells count="30">
    <mergeCell ref="T4:U4"/>
    <mergeCell ref="E3:E5"/>
    <mergeCell ref="H3:H5"/>
    <mergeCell ref="I3:I5"/>
    <mergeCell ref="K3:K5"/>
    <mergeCell ref="N3:N5"/>
    <mergeCell ref="AE2:AE5"/>
    <mergeCell ref="AF2:AF5"/>
    <mergeCell ref="Y2:Y5"/>
    <mergeCell ref="Z2:Z5"/>
    <mergeCell ref="AA2:AA5"/>
    <mergeCell ref="AB2:AB5"/>
    <mergeCell ref="AC2:AC5"/>
    <mergeCell ref="AD2:AD5"/>
    <mergeCell ref="G2:G5"/>
    <mergeCell ref="H2:I2"/>
    <mergeCell ref="J2:J5"/>
    <mergeCell ref="L2:L5"/>
    <mergeCell ref="M2:M5"/>
    <mergeCell ref="X2:X5"/>
    <mergeCell ref="O3:O4"/>
    <mergeCell ref="V3:V4"/>
    <mergeCell ref="W3:W4"/>
    <mergeCell ref="R4:S4"/>
    <mergeCell ref="A2:A5"/>
    <mergeCell ref="B2:B5"/>
    <mergeCell ref="C2:C5"/>
    <mergeCell ref="D2:D5"/>
    <mergeCell ref="F2:F5"/>
    <mergeCell ref="A1:AF1"/>
  </mergeCells>
  <phoneticPr fontId="4"/>
  <conditionalFormatting sqref="P7:Q7 P11:Q11">
    <cfRule type="expression" dxfId="17" priority="9">
      <formula>$H7="－"</formula>
    </cfRule>
  </conditionalFormatting>
  <conditionalFormatting sqref="P12:Q15 P22:Q22">
    <cfRule type="expression" dxfId="16" priority="13">
      <formula>$I12="○"</formula>
    </cfRule>
  </conditionalFormatting>
  <conditionalFormatting sqref="P16:Q21">
    <cfRule type="expression" dxfId="15" priority="2">
      <formula>$I16="○"</formula>
    </cfRule>
  </conditionalFormatting>
  <conditionalFormatting sqref="Q12:Q15 Q22">
    <cfRule type="expression" dxfId="14" priority="16">
      <formula>$D12="－"</formula>
    </cfRule>
  </conditionalFormatting>
  <conditionalFormatting sqref="Q16:Q21">
    <cfRule type="expression" dxfId="13" priority="5">
      <formula>$D16="－"</formula>
    </cfRule>
  </conditionalFormatting>
  <conditionalFormatting sqref="R7:S7 R11:S11 S8">
    <cfRule type="expression" dxfId="12" priority="10">
      <formula>$M7="－"</formula>
    </cfRule>
  </conditionalFormatting>
  <conditionalFormatting sqref="R11:S11 U11">
    <cfRule type="expression" dxfId="11" priority="8">
      <formula>$I$11="－"</formula>
    </cfRule>
  </conditionalFormatting>
  <conditionalFormatting sqref="R12:S15 R22:S22">
    <cfRule type="expression" dxfId="10" priority="12">
      <formula>AND($F12="妊娠出産子育て支援交付金",$I12="○")</formula>
    </cfRule>
    <cfRule type="expression" dxfId="9" priority="14">
      <formula>$H12="○"</formula>
    </cfRule>
  </conditionalFormatting>
  <conditionalFormatting sqref="R16:S21">
    <cfRule type="expression" dxfId="8" priority="1">
      <formula>AND($F16="妊娠出産子育て支援交付金",$I16="○")</formula>
    </cfRule>
    <cfRule type="expression" dxfId="7" priority="3">
      <formula>$H16="○"</formula>
    </cfRule>
  </conditionalFormatting>
  <conditionalFormatting sqref="R12:U15 R22:U22">
    <cfRule type="expression" dxfId="6" priority="15">
      <formula>$C12="補"</formula>
    </cfRule>
  </conditionalFormatting>
  <conditionalFormatting sqref="R16:U21">
    <cfRule type="expression" dxfId="5" priority="4">
      <formula>$C16="補"</formula>
    </cfRule>
  </conditionalFormatting>
  <conditionalFormatting sqref="S6">
    <cfRule type="expression" dxfId="4" priority="11">
      <formula>$M6="－"</formula>
    </cfRule>
  </conditionalFormatting>
  <conditionalFormatting sqref="T6:U15 T22:U22">
    <cfRule type="expression" dxfId="3" priority="18">
      <formula>$E6="－"</formula>
    </cfRule>
  </conditionalFormatting>
  <conditionalFormatting sqref="T16:U21">
    <cfRule type="expression" dxfId="2" priority="7">
      <formula>$E16="－"</formula>
    </cfRule>
  </conditionalFormatting>
  <conditionalFormatting sqref="V6:V15 V22">
    <cfRule type="expression" dxfId="1" priority="17">
      <formula>$C6="単"</formula>
    </cfRule>
  </conditionalFormatting>
  <conditionalFormatting sqref="V16:V21">
    <cfRule type="expression" dxfId="0" priority="6">
      <formula>$C16="単"</formula>
    </cfRule>
  </conditionalFormatting>
  <dataValidations count="31">
    <dataValidation type="list" allowBlank="1" showInputMessage="1" showErrorMessage="1" sqref="D11" xr:uid="{246B136B-4583-4E0C-B9F4-C5940139EDC4}">
      <formula1>コロナ禍において原油価格・物価高騰等に直面する生活者や事業者に対する支援_低所得</formula1>
    </dataValidation>
    <dataValidation type="list" allowBlank="1" showErrorMessage="1" sqref="E9:E10" xr:uid="{AC461266-965C-4552-A6EA-70ABC7D044D0}">
      <formula1>低所得世帯支援枠を活用しない事業</formula1>
    </dataValidation>
    <dataValidation type="list" allowBlank="1" showInputMessage="1" showErrorMessage="1" prompt="V列に入力をする場合は「①エネルギー・食料品価格等の物価高騰に伴う低所得世帯支援」など生活者支援のメニューから選択してください。_x000a_W列のみに入力をする場合は「ー」を選択してください。" sqref="M8" xr:uid="{A46C25B5-1ED5-4351-BFFC-6B10C460DFF7}">
      <formula1>種類_重点_低所得</formula1>
    </dataValidation>
    <dataValidation type="list" allowBlank="1" showInputMessage="1" showErrorMessage="1" prompt="U列、V列に入力をする場合は「①エネルギー・食料品価格等の物価高騰に伴う低所得世帯支援」など生活者支援のメニューから選択してください。_x000a_U列、V列に入力をしない場合は「ー」を選択してください。" sqref="M7" xr:uid="{1BE9B890-AE94-4467-92A3-55F8AFEBA742}">
      <formula1>種類_重点_低所得</formula1>
    </dataValidation>
    <dataValidation type="list" allowBlank="1" showInputMessage="1" showErrorMessage="1" prompt="V列に入力をする場合は「①エネルギー・食料品価格等の物価高騰に伴う低所得世帯支援」など生活者支援のメニューから選択してください。_x000a_W列のみに入力する場合は「ー」を選択してください。" sqref="M6" xr:uid="{AE96CCF8-507E-4641-B15A-8E581A36E563}">
      <formula1>種類_重点_低所得</formula1>
    </dataValidation>
    <dataValidation type="list" allowBlank="1" showErrorMessage="1" sqref="D6:D10" xr:uid="{71D277FC-A58C-4847-8120-336B8C89DCDF}">
      <formula1>コロナ禍において原油価格・物価高騰等に直面する生活者や事業者に対する支援_低所得</formula1>
    </dataValidation>
    <dataValidation allowBlank="1" showInputMessage="1" showErrorMessage="1" prompt="国庫補助事業の名称や他の事業の名称と重複することがないようにしてください。_x000a_語尾に(事務費)を付けてください。" sqref="F7 F11" xr:uid="{57091030-FB18-4541-9E49-752E36FC332D}"/>
    <dataValidation allowBlank="1" showInputMessage="1" showErrorMessage="1" prompt="国庫補助事業の名称や他の事業の名称と重複することがないようにしてください。_x000a_語尾に【低所得者世帯給付金】を付けてください。" sqref="F6" xr:uid="{4C3CAA6C-016F-4580-8473-097E12491588}"/>
    <dataValidation type="list" allowBlank="1" showInputMessage="1" showErrorMessage="1" prompt="「○」を選択してください。" sqref="E6:E7" xr:uid="{8F768CB5-AAE0-469F-B084-8DBA02689F28}">
      <formula1>低所得世帯支援枠を絶対活用する事業</formula1>
    </dataValidation>
    <dataValidation type="list" allowBlank="1" showInputMessage="1" showErrorMessage="1" prompt="「－」を選択してください。" sqref="E12:E22" xr:uid="{BB7C99B0-59FD-4830-94D6-06725350A002}">
      <formula1>低所得世帯支援枠を活用しない事業</formula1>
    </dataValidation>
    <dataValidation type="list" allowBlank="1" showInputMessage="1" showErrorMessage="1" sqref="AF6:AF11" xr:uid="{1203DF0B-5E1E-47F3-9F31-2D66280AC992}">
      <formula1>予算区分_地単_通常</formula1>
    </dataValidation>
    <dataValidation type="list" allowBlank="1" showInputMessage="1" showErrorMessage="1" sqref="AD6:AD11" xr:uid="{D023ADBA-6367-43C1-9A82-989D0CE0F647}">
      <formula1>事業終期_通常</formula1>
    </dataValidation>
    <dataValidation type="list" allowBlank="1" showInputMessage="1" showErrorMessage="1" sqref="AC6:AC11" xr:uid="{AC18E2C3-7667-45A8-8E50-E390EBBCD01F}">
      <formula1>事業始期_通常</formula1>
    </dataValidation>
    <dataValidation type="list" allowBlank="1" showInputMessage="1" showErrorMessage="1" prompt="「－」を選択してください。" sqref="Z6:Z11" xr:uid="{9D6B5105-4CD2-4C3F-8620-0D7D6BBB4F1B}">
      <formula1>特定事業者等支援_低所得</formula1>
    </dataValidation>
    <dataValidation type="list" allowBlank="1" showInputMessage="1" showErrorMessage="1" prompt="「－」を選択してください。" sqref="Y6:Y11" xr:uid="{7E65246C-B327-4D74-B600-1CD928FB14C5}">
      <formula1>検査促進枠の地方負担分に充当_低所得</formula1>
    </dataValidation>
    <dataValidation type="list" allowBlank="1" showInputMessage="1" showErrorMessage="1" prompt="「－」を選択してください。" sqref="M10" xr:uid="{9A545122-0AEA-4612-9034-51D5BB9DF73B}">
      <formula1>種類_通常・低所得</formula1>
    </dataValidation>
    <dataValidation type="list" allowBlank="1" showInputMessage="1" showErrorMessage="1" prompt="「①エネルギー・食料品価格等の物価高騰に伴う低所得世帯支援」など生活者支援のメニューから選択してください。" sqref="M9" xr:uid="{2422CF48-B1F7-4716-A6E8-6DCED475A019}">
      <formula1>種類_重点_低所得_1_4</formula1>
    </dataValidation>
    <dataValidation type="list" allowBlank="1" showErrorMessage="1" sqref="H10 I6:I9" xr:uid="{760F85C6-8DC1-4318-90E1-8B4C95E73166}">
      <formula1>交付金の区分_○</formula1>
    </dataValidation>
    <dataValidation type="list" allowBlank="1" showErrorMessage="1" sqref="H7" xr:uid="{608BDEDC-E5B4-489F-B03B-C981F0BBB16C}">
      <formula1>交付金の区分_○_×</formula1>
    </dataValidation>
    <dataValidation allowBlank="1" showInputMessage="1" showErrorMessage="1" prompt="国庫補助事業の名称や他の事業の名称と重複することがないようにしてください。" sqref="F8:F10" xr:uid="{AB6743E5-0CBA-4820-9846-67D689387799}"/>
    <dataValidation type="list" allowBlank="1" showErrorMessage="1" sqref="C6:C11" xr:uid="{8D54F889-5229-4FB3-9917-0FD39D3B4A43}">
      <formula1>単独</formula1>
    </dataValidation>
    <dataValidation type="list" allowBlank="1" showErrorMessage="1" sqref="E8 E11" xr:uid="{55B83307-0509-4127-A666-66DCD3E56272}">
      <formula1>低所得世帯支援枠を活用する事業</formula1>
    </dataValidation>
    <dataValidation type="list" allowBlank="1" showErrorMessage="1" sqref="D12:D22" xr:uid="{1A6D18A9-F2DC-462A-8B42-C4B4D0B8D6E7}">
      <formula1>コロナ禍において原油価格・物価高騰等に直面する生活者や事業者に対する支援</formula1>
    </dataValidation>
    <dataValidation type="list" allowBlank="1" showInputMessage="1" showErrorMessage="1" sqref="L6:L22" xr:uid="{71080DEF-9F52-432D-9640-45F1F773CED9}">
      <formula1>対象外経費に臨時交付金を充当していない</formula1>
    </dataValidation>
    <dataValidation type="list" allowBlank="1" showErrorMessage="1" sqref="J6:J22" xr:uid="{CFD879B7-4557-49EE-AF54-9E63EDF8A196}">
      <formula1>コロナ感染症への対応として必要な事業</formula1>
    </dataValidation>
    <dataValidation type="list" allowBlank="1" showInputMessage="1" showErrorMessage="1" sqref="Z12:Z22" xr:uid="{B9E764C5-6BF8-4B99-B55E-9797F2862E5F}">
      <formula1>特定事業者等支援</formula1>
    </dataValidation>
    <dataValidation type="list" allowBlank="1" showInputMessage="1" showErrorMessage="1" sqref="AA6:AA22" xr:uid="{1A79DC9D-E790-468B-B481-5BA03F7E88A6}">
      <formula1>個人を対象とした給付金等</formula1>
    </dataValidation>
    <dataValidation type="list" allowBlank="1" showErrorMessage="1" sqref="C12:C22" xr:uid="{ACF5A900-3567-48E1-9B7A-FE19441A8475}">
      <formula1>補助・単独</formula1>
    </dataValidation>
    <dataValidation allowBlank="1" showInputMessage="1" showErrorMessage="1" prompt="国庫補助事業の場合は、事業名一覧から、対象国庫補助事業名をコピーして貼り付けてください。コピーする際にはダブルクリックするとエラーメッセージが表示されるので、セルを選択（一度だけクリック）しコピーしてください。また、貼り付けの際には値で貼り付けをしてください。" sqref="F12:F22" xr:uid="{3A645D64-6A33-4C23-BE25-826B04DDC0C0}"/>
    <dataValidation allowBlank="1" showErrorMessage="1" sqref="G6:G22 H6 H8:H9 I10" xr:uid="{8D69C82A-DE44-4FC7-8FA0-15F4FE633E0B}"/>
    <dataValidation type="list" allowBlank="1" showInputMessage="1" showErrorMessage="1" sqref="B6:B22" xr:uid="{E1099B0D-5B65-4B85-A89C-AFA01054B712}">
      <formula1>国の予算年度</formula1>
    </dataValidation>
  </dataValidations>
  <printOptions horizontalCentered="1" verticalCentered="1"/>
  <pageMargins left="0.11811023622047245" right="0.11811023622047245" top="0.15748031496062992" bottom="0.15748031496062992" header="0.31496062992125984" footer="0.31496062992125984"/>
  <pageSetup paperSize="8" scale="38" fitToHeight="0"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壬生28</dc:creator>
  <cp:lastModifiedBy>壬生28</cp:lastModifiedBy>
  <cp:lastPrinted>2025-02-25T06:34:14Z</cp:lastPrinted>
  <dcterms:created xsi:type="dcterms:W3CDTF">2025-02-25T06:24:20Z</dcterms:created>
  <dcterms:modified xsi:type="dcterms:W3CDTF">2025-02-25T06:35:13Z</dcterms:modified>
</cp:coreProperties>
</file>